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1"/>
  <workbookPr defaultThemeVersion="166925"/>
  <mc:AlternateContent xmlns:mc="http://schemas.openxmlformats.org/markup-compatibility/2006">
    <mc:Choice Requires="x15">
      <x15ac:absPath xmlns:x15ac="http://schemas.microsoft.com/office/spreadsheetml/2010/11/ac" url="https://rockmtnins-my.sharepoint.com/personal/yliu_rmi_org/Documents/Products/Products-Tracker/Tracker-Published Data/"/>
    </mc:Choice>
  </mc:AlternateContent>
  <xr:revisionPtr revIDLastSave="30" documentId="8_{A92C6850-6BEB-4B72-9100-02F28D3FD9B4}" xr6:coauthVersionLast="47" xr6:coauthVersionMax="47" xr10:uidLastSave="{C8695594-91DB-479D-A9DE-468535EAB004}"/>
  <bookViews>
    <workbookView xWindow="-38400" yWindow="-9420" windowWidth="38400" windowHeight="21600" activeTab="2" xr2:uid="{65F2D82A-4D7C-8E45-AD27-1A152CD6A75F}"/>
  </bookViews>
  <sheets>
    <sheet name="Metadata" sheetId="3" r:id="rId1"/>
    <sheet name="Transaction Data" sheetId="6" r:id="rId2"/>
    <sheet name="Engagement Data" sheetId="4" r:id="rId3"/>
  </sheets>
  <externalReferences>
    <externalReference r:id="rId4"/>
  </externalReferences>
  <definedNames>
    <definedName name="_xlnm._FilterDatabase" localSheetId="2" hidden="1">'Engagement Data'!$B$5:$R$54</definedName>
    <definedName name="_xlnm._FilterDatabase" localSheetId="1" hidden="1">'Transaction Data'!$A$5:$AD$780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nk">#REF!</definedName>
    <definedName name="Topic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79" i="6" l="1"/>
  <c r="E879" i="6"/>
  <c r="F878" i="6"/>
  <c r="E878" i="6"/>
  <c r="F877" i="6"/>
  <c r="E877" i="6"/>
  <c r="F876" i="6"/>
  <c r="E876" i="6"/>
  <c r="F875" i="6"/>
  <c r="E875" i="6"/>
  <c r="F874" i="6"/>
  <c r="E874" i="6"/>
  <c r="F873" i="6"/>
  <c r="E873" i="6"/>
  <c r="F872" i="6"/>
  <c r="E872" i="6"/>
  <c r="F871" i="6"/>
  <c r="E871" i="6"/>
  <c r="F870" i="6"/>
  <c r="E870" i="6"/>
  <c r="F869" i="6"/>
  <c r="E869" i="6"/>
  <c r="F868" i="6"/>
  <c r="E868" i="6"/>
  <c r="F867" i="6"/>
  <c r="E867" i="6"/>
  <c r="F866" i="6"/>
  <c r="E866" i="6"/>
  <c r="F865" i="6"/>
  <c r="E865" i="6"/>
  <c r="F864" i="6"/>
  <c r="E864" i="6"/>
  <c r="F863" i="6"/>
  <c r="E863" i="6"/>
  <c r="F862" i="6"/>
  <c r="E862" i="6"/>
  <c r="F861" i="6"/>
  <c r="E861" i="6"/>
  <c r="F860" i="6"/>
  <c r="E860" i="6"/>
  <c r="F859" i="6"/>
  <c r="E859" i="6"/>
  <c r="F858" i="6"/>
  <c r="E858" i="6"/>
  <c r="F857" i="6"/>
  <c r="E857" i="6"/>
  <c r="F856" i="6"/>
  <c r="E856" i="6"/>
  <c r="F855" i="6"/>
  <c r="E855" i="6"/>
  <c r="F854" i="6"/>
  <c r="E854" i="6"/>
  <c r="F853" i="6"/>
  <c r="E853" i="6"/>
  <c r="F852" i="6"/>
  <c r="E852" i="6"/>
  <c r="F851" i="6"/>
  <c r="E851" i="6"/>
  <c r="F850" i="6"/>
  <c r="E850" i="6"/>
  <c r="F849" i="6"/>
  <c r="E849" i="6"/>
  <c r="F848" i="6"/>
  <c r="E848" i="6"/>
  <c r="F847" i="6"/>
  <c r="E847" i="6"/>
  <c r="F846" i="6"/>
  <c r="E846" i="6"/>
  <c r="F845" i="6"/>
  <c r="E845" i="6"/>
  <c r="F844" i="6"/>
  <c r="E844" i="6"/>
  <c r="F843" i="6"/>
  <c r="E843" i="6"/>
  <c r="F842" i="6"/>
  <c r="E842" i="6"/>
  <c r="F841" i="6"/>
  <c r="E841" i="6"/>
  <c r="F840" i="6"/>
  <c r="E840" i="6"/>
  <c r="F839" i="6"/>
  <c r="E839" i="6"/>
  <c r="F838" i="6"/>
  <c r="E838" i="6"/>
  <c r="F837" i="6"/>
  <c r="E837" i="6"/>
  <c r="F836" i="6"/>
  <c r="E836" i="6"/>
  <c r="F835" i="6"/>
  <c r="E835" i="6"/>
  <c r="F834" i="6"/>
  <c r="E834" i="6"/>
  <c r="F833" i="6"/>
  <c r="E833" i="6"/>
  <c r="F832" i="6"/>
  <c r="E832" i="6"/>
  <c r="F831" i="6"/>
  <c r="E831" i="6"/>
  <c r="F830" i="6"/>
  <c r="E830" i="6"/>
  <c r="F829" i="6"/>
  <c r="E829" i="6"/>
  <c r="F828" i="6"/>
  <c r="E828" i="6"/>
  <c r="F827" i="6"/>
  <c r="E827" i="6"/>
  <c r="F826" i="6"/>
  <c r="E826" i="6"/>
  <c r="F825" i="6"/>
  <c r="E825" i="6"/>
  <c r="F824" i="6"/>
  <c r="E824" i="6"/>
  <c r="F823" i="6"/>
  <c r="E823" i="6"/>
  <c r="F822" i="6"/>
  <c r="E822" i="6"/>
  <c r="F821" i="6"/>
  <c r="E821" i="6"/>
  <c r="M820" i="6"/>
  <c r="F820" i="6"/>
  <c r="E820" i="6"/>
  <c r="F819" i="6"/>
  <c r="E819" i="6"/>
  <c r="F818" i="6"/>
  <c r="E818" i="6"/>
  <c r="F817" i="6"/>
  <c r="E817" i="6"/>
  <c r="I816" i="6"/>
  <c r="F816" i="6"/>
  <c r="E816" i="6"/>
  <c r="F815" i="6"/>
  <c r="E815" i="6"/>
  <c r="F814" i="6"/>
  <c r="E814" i="6"/>
  <c r="F813" i="6"/>
  <c r="E813" i="6"/>
  <c r="F812" i="6"/>
  <c r="E812" i="6"/>
  <c r="F811" i="6"/>
  <c r="E811" i="6"/>
  <c r="F810" i="6"/>
  <c r="E810" i="6"/>
  <c r="F809" i="6"/>
  <c r="E809" i="6"/>
  <c r="F808" i="6"/>
  <c r="E808" i="6"/>
  <c r="F807" i="6"/>
  <c r="E807" i="6"/>
  <c r="F806" i="6"/>
  <c r="E806" i="6"/>
  <c r="F805" i="6"/>
  <c r="E805" i="6"/>
  <c r="F804" i="6"/>
  <c r="E804" i="6"/>
  <c r="F803" i="6"/>
  <c r="E803" i="6"/>
  <c r="F802" i="6"/>
  <c r="E802" i="6"/>
  <c r="F801" i="6"/>
  <c r="E801" i="6"/>
  <c r="F800" i="6"/>
  <c r="E800" i="6"/>
  <c r="F799" i="6"/>
  <c r="E799" i="6"/>
  <c r="F798" i="6"/>
  <c r="E798" i="6"/>
  <c r="F797" i="6"/>
  <c r="E797" i="6"/>
  <c r="F796" i="6"/>
  <c r="E796" i="6"/>
  <c r="F795" i="6"/>
  <c r="E795" i="6"/>
  <c r="F794" i="6"/>
  <c r="E794" i="6"/>
  <c r="F793" i="6"/>
  <c r="E793" i="6"/>
  <c r="F792" i="6"/>
  <c r="E792" i="6"/>
  <c r="F791" i="6"/>
  <c r="E791" i="6"/>
  <c r="F790" i="6"/>
  <c r="E790" i="6"/>
  <c r="F789" i="6"/>
  <c r="E789" i="6"/>
  <c r="F788" i="6"/>
  <c r="E788" i="6"/>
  <c r="F787" i="6"/>
  <c r="E787" i="6"/>
  <c r="F786" i="6"/>
  <c r="E786" i="6"/>
  <c r="F785" i="6"/>
  <c r="E785" i="6"/>
  <c r="F784" i="6"/>
  <c r="E784" i="6"/>
  <c r="F783" i="6"/>
  <c r="E783" i="6"/>
  <c r="F782" i="6"/>
  <c r="E782" i="6"/>
  <c r="F781" i="6"/>
  <c r="E781" i="6"/>
  <c r="F780" i="6"/>
  <c r="E780" i="6"/>
  <c r="F779" i="6"/>
  <c r="E779" i="6"/>
  <c r="F778" i="6"/>
  <c r="E778" i="6"/>
  <c r="F777" i="6"/>
  <c r="E777" i="6"/>
  <c r="F776" i="6"/>
  <c r="E776" i="6"/>
  <c r="F775" i="6"/>
  <c r="E775" i="6"/>
  <c r="F774" i="6"/>
  <c r="E774" i="6"/>
  <c r="F773" i="6"/>
  <c r="E773" i="6"/>
  <c r="F772" i="6"/>
  <c r="E772" i="6"/>
  <c r="F771" i="6"/>
  <c r="E771" i="6"/>
  <c r="F770" i="6"/>
  <c r="E770" i="6"/>
  <c r="F769" i="6"/>
  <c r="E769" i="6"/>
  <c r="F768" i="6"/>
  <c r="E768" i="6"/>
  <c r="F767" i="6"/>
  <c r="E767" i="6"/>
  <c r="F766" i="6"/>
  <c r="E766" i="6"/>
  <c r="F765" i="6"/>
  <c r="E765" i="6"/>
  <c r="F764" i="6"/>
  <c r="E764" i="6"/>
  <c r="F763" i="6"/>
  <c r="E763" i="6"/>
  <c r="F762" i="6"/>
  <c r="E762" i="6"/>
  <c r="F761" i="6"/>
  <c r="E761" i="6"/>
  <c r="F760" i="6"/>
  <c r="E760" i="6"/>
  <c r="F759" i="6"/>
  <c r="E759" i="6"/>
  <c r="F758" i="6"/>
  <c r="E758" i="6"/>
  <c r="F757" i="6"/>
  <c r="E757" i="6"/>
  <c r="F756" i="6"/>
  <c r="E756" i="6"/>
  <c r="F755" i="6"/>
  <c r="E755" i="6"/>
  <c r="F754" i="6"/>
  <c r="E754" i="6"/>
  <c r="F753" i="6"/>
  <c r="E753" i="6"/>
  <c r="F752" i="6"/>
  <c r="E752" i="6"/>
  <c r="F751" i="6"/>
  <c r="E751" i="6"/>
  <c r="F750" i="6"/>
  <c r="E750" i="6"/>
  <c r="F749" i="6"/>
  <c r="E749" i="6"/>
  <c r="F748" i="6"/>
  <c r="E748" i="6"/>
  <c r="F747" i="6"/>
  <c r="E747" i="6"/>
  <c r="F746" i="6"/>
  <c r="E746" i="6"/>
  <c r="F745" i="6"/>
  <c r="E745" i="6"/>
  <c r="F744" i="6"/>
  <c r="E744" i="6"/>
  <c r="F743" i="6"/>
  <c r="E743" i="6"/>
  <c r="F742" i="6"/>
  <c r="E742" i="6"/>
  <c r="F741" i="6"/>
  <c r="E741" i="6"/>
  <c r="F740" i="6"/>
  <c r="E740" i="6"/>
  <c r="F739" i="6"/>
  <c r="E739" i="6"/>
  <c r="F738" i="6"/>
  <c r="E738" i="6"/>
  <c r="F737" i="6"/>
  <c r="E737" i="6"/>
  <c r="F736" i="6"/>
  <c r="E736" i="6"/>
  <c r="F735" i="6"/>
  <c r="E735" i="6"/>
  <c r="F734" i="6"/>
  <c r="E734" i="6"/>
  <c r="F733" i="6"/>
  <c r="E733" i="6"/>
  <c r="F732" i="6"/>
  <c r="E732" i="6"/>
  <c r="F731" i="6"/>
  <c r="E731" i="6"/>
  <c r="F730" i="6"/>
  <c r="E730" i="6"/>
  <c r="F729" i="6"/>
  <c r="E729" i="6"/>
  <c r="F728" i="6"/>
  <c r="E728" i="6"/>
  <c r="F727" i="6"/>
  <c r="E727" i="6"/>
  <c r="F726" i="6"/>
  <c r="E726" i="6"/>
  <c r="F725" i="6"/>
  <c r="E725" i="6"/>
  <c r="F724" i="6"/>
  <c r="E724" i="6"/>
  <c r="F723" i="6"/>
  <c r="E723" i="6"/>
  <c r="F722" i="6"/>
  <c r="E722" i="6"/>
  <c r="F721" i="6"/>
  <c r="E721" i="6"/>
  <c r="F720" i="6"/>
  <c r="E720" i="6"/>
  <c r="F719" i="6"/>
  <c r="E719" i="6"/>
  <c r="F718" i="6"/>
  <c r="E718" i="6"/>
  <c r="F717" i="6"/>
  <c r="E717" i="6"/>
  <c r="F716" i="6"/>
  <c r="E716" i="6"/>
  <c r="F715" i="6"/>
  <c r="E715" i="6"/>
  <c r="F714" i="6"/>
  <c r="E714" i="6"/>
  <c r="F713" i="6"/>
  <c r="E713" i="6"/>
  <c r="F712" i="6"/>
  <c r="E712" i="6"/>
  <c r="F711" i="6"/>
  <c r="E711" i="6"/>
  <c r="F710" i="6"/>
  <c r="E710" i="6"/>
  <c r="F709" i="6"/>
  <c r="E709" i="6"/>
  <c r="F708" i="6"/>
  <c r="E708" i="6"/>
  <c r="F707" i="6"/>
  <c r="E707" i="6"/>
  <c r="F706" i="6"/>
  <c r="E706" i="6"/>
  <c r="F705" i="6"/>
  <c r="E705" i="6"/>
  <c r="F704" i="6"/>
  <c r="E704" i="6"/>
  <c r="F703" i="6"/>
  <c r="E703" i="6"/>
  <c r="F702" i="6"/>
  <c r="E702" i="6"/>
  <c r="F701" i="6"/>
  <c r="E701" i="6"/>
  <c r="F700" i="6"/>
  <c r="E700" i="6"/>
  <c r="F699" i="6"/>
  <c r="E699" i="6"/>
  <c r="F698" i="6"/>
  <c r="E698" i="6"/>
  <c r="F697" i="6"/>
  <c r="E697" i="6"/>
  <c r="F696" i="6"/>
  <c r="E696" i="6"/>
  <c r="F695" i="6"/>
  <c r="E695" i="6"/>
  <c r="F694" i="6"/>
  <c r="E694" i="6"/>
  <c r="F693" i="6"/>
  <c r="E693" i="6"/>
  <c r="F692" i="6"/>
  <c r="E692" i="6"/>
  <c r="F691" i="6"/>
  <c r="E691" i="6"/>
  <c r="F690" i="6"/>
  <c r="E690" i="6"/>
  <c r="F689" i="6"/>
  <c r="E689" i="6"/>
  <c r="F688" i="6"/>
  <c r="E688" i="6"/>
  <c r="F687" i="6"/>
  <c r="E687" i="6"/>
  <c r="F686" i="6"/>
  <c r="E686" i="6"/>
  <c r="F685" i="6"/>
  <c r="E685" i="6"/>
  <c r="F684" i="6"/>
  <c r="E684" i="6"/>
  <c r="F683" i="6"/>
  <c r="E683" i="6"/>
  <c r="F682" i="6"/>
  <c r="E682" i="6"/>
  <c r="F681" i="6"/>
  <c r="E681" i="6"/>
  <c r="F680" i="6"/>
  <c r="E680" i="6"/>
  <c r="F679" i="6"/>
  <c r="E679" i="6"/>
  <c r="F678" i="6"/>
  <c r="E678" i="6"/>
  <c r="F677" i="6"/>
  <c r="E677" i="6"/>
  <c r="F676" i="6"/>
  <c r="E676" i="6"/>
  <c r="F675" i="6"/>
  <c r="E675" i="6"/>
  <c r="F674" i="6"/>
  <c r="E674" i="6"/>
  <c r="F673" i="6"/>
  <c r="E673" i="6"/>
  <c r="F672" i="6"/>
  <c r="E672" i="6"/>
  <c r="F671" i="6"/>
  <c r="E671" i="6"/>
  <c r="F670" i="6"/>
  <c r="E670" i="6"/>
  <c r="F669" i="6"/>
  <c r="E669" i="6"/>
  <c r="F668" i="6"/>
  <c r="E668" i="6"/>
  <c r="F667" i="6"/>
  <c r="E667" i="6"/>
  <c r="F666" i="6"/>
  <c r="E666" i="6"/>
  <c r="F665" i="6"/>
  <c r="E665" i="6"/>
  <c r="F664" i="6"/>
  <c r="E664" i="6"/>
  <c r="F663" i="6"/>
  <c r="E663" i="6"/>
  <c r="F662" i="6"/>
  <c r="E662" i="6"/>
  <c r="F661" i="6"/>
  <c r="E661" i="6"/>
  <c r="F660" i="6"/>
  <c r="E660" i="6"/>
  <c r="F659" i="6"/>
  <c r="E659" i="6"/>
  <c r="F658" i="6"/>
  <c r="E658" i="6"/>
  <c r="F657" i="6"/>
  <c r="E657" i="6"/>
  <c r="F656" i="6"/>
  <c r="E656" i="6"/>
  <c r="F655" i="6"/>
  <c r="E655" i="6"/>
  <c r="F654" i="6"/>
  <c r="E654" i="6"/>
  <c r="F653" i="6"/>
  <c r="E653" i="6"/>
  <c r="F652" i="6"/>
  <c r="E652" i="6"/>
  <c r="F651" i="6"/>
  <c r="E651" i="6"/>
  <c r="F650" i="6"/>
  <c r="E650" i="6"/>
  <c r="F649" i="6"/>
  <c r="E649" i="6"/>
  <c r="F648" i="6"/>
  <c r="E648" i="6"/>
  <c r="F647" i="6"/>
  <c r="E647" i="6"/>
  <c r="F646" i="6"/>
  <c r="E646" i="6"/>
  <c r="F645" i="6"/>
  <c r="E645" i="6"/>
  <c r="F644" i="6"/>
  <c r="E644" i="6"/>
  <c r="F643" i="6"/>
  <c r="E643" i="6"/>
  <c r="F642" i="6"/>
  <c r="E642" i="6"/>
  <c r="F641" i="6"/>
  <c r="E641" i="6"/>
  <c r="F640" i="6"/>
  <c r="E640" i="6"/>
  <c r="F639" i="6"/>
  <c r="E639" i="6"/>
  <c r="F638" i="6"/>
  <c r="E638" i="6"/>
  <c r="F637" i="6"/>
  <c r="E637" i="6"/>
  <c r="F636" i="6"/>
  <c r="E636" i="6"/>
  <c r="F635" i="6"/>
  <c r="E635" i="6"/>
  <c r="F634" i="6"/>
  <c r="E634" i="6"/>
  <c r="F633" i="6"/>
  <c r="E633" i="6"/>
  <c r="F632" i="6"/>
  <c r="E632" i="6"/>
  <c r="F631" i="6"/>
  <c r="E631" i="6"/>
  <c r="F630" i="6"/>
  <c r="E630" i="6"/>
  <c r="F629" i="6"/>
  <c r="E629" i="6"/>
  <c r="F628" i="6"/>
  <c r="E628" i="6"/>
  <c r="F627" i="6"/>
  <c r="E627" i="6"/>
  <c r="F626" i="6"/>
  <c r="E626" i="6"/>
  <c r="F625" i="6"/>
  <c r="E625" i="6"/>
  <c r="F624" i="6"/>
  <c r="E624" i="6"/>
  <c r="F623" i="6"/>
  <c r="E623" i="6"/>
  <c r="F622" i="6"/>
  <c r="E622" i="6"/>
  <c r="F621" i="6"/>
  <c r="E621" i="6"/>
  <c r="F620" i="6"/>
  <c r="E620" i="6"/>
  <c r="F619" i="6"/>
  <c r="E619" i="6"/>
  <c r="F618" i="6"/>
  <c r="E618" i="6"/>
  <c r="F617" i="6"/>
  <c r="E617" i="6"/>
  <c r="F616" i="6"/>
  <c r="E616" i="6"/>
  <c r="F615" i="6"/>
  <c r="E615" i="6"/>
  <c r="F614" i="6"/>
  <c r="E614" i="6"/>
  <c r="F613" i="6"/>
  <c r="E613" i="6"/>
  <c r="F612" i="6"/>
  <c r="E612" i="6"/>
  <c r="F611" i="6"/>
  <c r="E611" i="6"/>
  <c r="F610" i="6"/>
  <c r="E610" i="6"/>
  <c r="F609" i="6"/>
  <c r="E609" i="6"/>
  <c r="F608" i="6"/>
  <c r="E608" i="6"/>
  <c r="F607" i="6"/>
  <c r="E607" i="6"/>
  <c r="F606" i="6"/>
  <c r="E606" i="6"/>
  <c r="F605" i="6"/>
  <c r="E605" i="6"/>
  <c r="F604" i="6"/>
  <c r="E604" i="6"/>
  <c r="F603" i="6"/>
  <c r="E603" i="6"/>
  <c r="F602" i="6"/>
  <c r="E602" i="6"/>
  <c r="F601" i="6"/>
  <c r="E601" i="6"/>
  <c r="F600" i="6"/>
  <c r="E600" i="6"/>
  <c r="F599" i="6"/>
  <c r="E599" i="6"/>
  <c r="F598" i="6"/>
  <c r="E598" i="6"/>
  <c r="F597" i="6"/>
  <c r="E597" i="6"/>
  <c r="F596" i="6"/>
  <c r="E596" i="6"/>
  <c r="F595" i="6"/>
  <c r="E595" i="6"/>
  <c r="F594" i="6"/>
  <c r="E594" i="6"/>
  <c r="F593" i="6"/>
  <c r="E593" i="6"/>
  <c r="F592" i="6"/>
  <c r="E592" i="6"/>
  <c r="F591" i="6"/>
  <c r="E591" i="6"/>
  <c r="F590" i="6"/>
  <c r="E590" i="6"/>
  <c r="F589" i="6"/>
  <c r="E589" i="6"/>
  <c r="F588" i="6"/>
  <c r="E588" i="6"/>
  <c r="F587" i="6"/>
  <c r="E587" i="6"/>
  <c r="F586" i="6"/>
  <c r="E586" i="6"/>
  <c r="F585" i="6"/>
  <c r="E585" i="6"/>
  <c r="F584" i="6"/>
  <c r="E584" i="6"/>
  <c r="F583" i="6"/>
  <c r="E583" i="6"/>
  <c r="F582" i="6"/>
  <c r="E582" i="6"/>
  <c r="F581" i="6"/>
  <c r="E581" i="6"/>
  <c r="F580" i="6"/>
  <c r="E580" i="6"/>
  <c r="F579" i="6"/>
  <c r="E579" i="6"/>
  <c r="F578" i="6"/>
  <c r="E578" i="6"/>
  <c r="F577" i="6"/>
  <c r="E577" i="6"/>
  <c r="F576" i="6"/>
  <c r="E576" i="6"/>
  <c r="F575" i="6"/>
  <c r="E575" i="6"/>
  <c r="F574" i="6"/>
  <c r="E574" i="6"/>
  <c r="F573" i="6"/>
  <c r="E573" i="6"/>
  <c r="F572" i="6"/>
  <c r="E572" i="6"/>
  <c r="F571" i="6"/>
  <c r="E571" i="6"/>
  <c r="F570" i="6"/>
  <c r="E570" i="6"/>
  <c r="F569" i="6"/>
  <c r="E569" i="6"/>
  <c r="F568" i="6"/>
  <c r="E568" i="6"/>
  <c r="F567" i="6"/>
  <c r="E567" i="6"/>
  <c r="F566" i="6"/>
  <c r="E566" i="6"/>
  <c r="F565" i="6"/>
  <c r="E565" i="6"/>
  <c r="F564" i="6"/>
  <c r="E564" i="6"/>
  <c r="F563" i="6"/>
  <c r="E563" i="6"/>
  <c r="F562" i="6"/>
  <c r="E562" i="6"/>
  <c r="F561" i="6"/>
  <c r="E561" i="6"/>
  <c r="F560" i="6"/>
  <c r="E560" i="6"/>
  <c r="F559" i="6"/>
  <c r="E559" i="6"/>
  <c r="F558" i="6"/>
  <c r="E558" i="6"/>
  <c r="F557" i="6"/>
  <c r="E557" i="6"/>
  <c r="F556" i="6"/>
  <c r="E556" i="6"/>
  <c r="F555" i="6"/>
  <c r="E555" i="6"/>
  <c r="F554" i="6"/>
  <c r="E554" i="6"/>
  <c r="F553" i="6"/>
  <c r="E553" i="6"/>
  <c r="F552" i="6"/>
  <c r="E552" i="6"/>
  <c r="F551" i="6"/>
  <c r="E551" i="6"/>
  <c r="F550" i="6"/>
  <c r="E550" i="6"/>
  <c r="F549" i="6"/>
  <c r="E549" i="6"/>
  <c r="F548" i="6"/>
  <c r="E548" i="6"/>
  <c r="F547" i="6"/>
  <c r="E547" i="6"/>
  <c r="F546" i="6"/>
  <c r="E546" i="6"/>
  <c r="F545" i="6"/>
  <c r="E545" i="6"/>
  <c r="F544" i="6"/>
  <c r="E544" i="6"/>
  <c r="F543" i="6"/>
  <c r="E543" i="6"/>
  <c r="F542" i="6"/>
  <c r="E542" i="6"/>
  <c r="F541" i="6"/>
  <c r="E541" i="6"/>
  <c r="F540" i="6"/>
  <c r="E540" i="6"/>
  <c r="F539" i="6"/>
  <c r="E539" i="6"/>
  <c r="F538" i="6"/>
  <c r="E538" i="6"/>
  <c r="F537" i="6"/>
  <c r="E537" i="6"/>
  <c r="F536" i="6"/>
  <c r="E536" i="6"/>
  <c r="F535" i="6"/>
  <c r="E535" i="6"/>
  <c r="F534" i="6"/>
  <c r="E534" i="6"/>
  <c r="F533" i="6"/>
  <c r="E533" i="6"/>
  <c r="F532" i="6"/>
  <c r="E532" i="6"/>
  <c r="F531" i="6"/>
  <c r="E531" i="6"/>
  <c r="F530" i="6"/>
  <c r="E530" i="6"/>
  <c r="F529" i="6"/>
  <c r="E529" i="6"/>
  <c r="F528" i="6"/>
  <c r="E528" i="6"/>
  <c r="F527" i="6"/>
  <c r="E527" i="6"/>
  <c r="F526" i="6"/>
  <c r="E526" i="6"/>
  <c r="F525" i="6"/>
  <c r="E525" i="6"/>
  <c r="F524" i="6"/>
  <c r="E524" i="6"/>
  <c r="F523" i="6"/>
  <c r="E523" i="6"/>
  <c r="F522" i="6"/>
  <c r="E522" i="6"/>
  <c r="F521" i="6"/>
  <c r="E521" i="6"/>
  <c r="F520" i="6"/>
  <c r="E520" i="6"/>
  <c r="F519" i="6"/>
  <c r="E519" i="6"/>
  <c r="F518" i="6"/>
  <c r="E518" i="6"/>
  <c r="F517" i="6"/>
  <c r="E517" i="6"/>
  <c r="F516" i="6"/>
  <c r="E516" i="6"/>
  <c r="F515" i="6"/>
  <c r="E515" i="6"/>
  <c r="F514" i="6"/>
  <c r="E514" i="6"/>
  <c r="F513" i="6"/>
  <c r="E513" i="6"/>
  <c r="F512" i="6"/>
  <c r="E512" i="6"/>
  <c r="F511" i="6"/>
  <c r="E511" i="6"/>
  <c r="F510" i="6"/>
  <c r="E510" i="6"/>
  <c r="F509" i="6"/>
  <c r="E509" i="6"/>
  <c r="F508" i="6"/>
  <c r="E508" i="6"/>
  <c r="F507" i="6"/>
  <c r="E507" i="6"/>
  <c r="F506" i="6"/>
  <c r="E506" i="6"/>
  <c r="F505" i="6"/>
  <c r="E505" i="6"/>
  <c r="F504" i="6"/>
  <c r="E504" i="6"/>
  <c r="F503" i="6"/>
  <c r="E503" i="6"/>
  <c r="F502" i="6"/>
  <c r="E502" i="6"/>
  <c r="F501" i="6"/>
  <c r="E501" i="6"/>
  <c r="F500" i="6"/>
  <c r="E500" i="6"/>
  <c r="F499" i="6"/>
  <c r="E499" i="6"/>
  <c r="F498" i="6"/>
  <c r="E498" i="6"/>
  <c r="F497" i="6"/>
  <c r="E497" i="6"/>
  <c r="F496" i="6"/>
  <c r="E496" i="6"/>
  <c r="F495" i="6"/>
  <c r="E495" i="6"/>
  <c r="F494" i="6"/>
  <c r="E494" i="6"/>
  <c r="F493" i="6"/>
  <c r="E493" i="6"/>
  <c r="F492" i="6"/>
  <c r="E492" i="6"/>
  <c r="F491" i="6"/>
  <c r="E491" i="6"/>
  <c r="F490" i="6"/>
  <c r="E490" i="6"/>
  <c r="F489" i="6"/>
  <c r="E489" i="6"/>
  <c r="F488" i="6"/>
  <c r="E488" i="6"/>
  <c r="F487" i="6"/>
  <c r="E487" i="6"/>
  <c r="F486" i="6"/>
  <c r="E486" i="6"/>
  <c r="F485" i="6"/>
  <c r="E485" i="6"/>
  <c r="F484" i="6"/>
  <c r="E484" i="6"/>
  <c r="F483" i="6"/>
  <c r="E483" i="6"/>
  <c r="F482" i="6"/>
  <c r="E482" i="6"/>
  <c r="F481" i="6"/>
  <c r="E481" i="6"/>
  <c r="F480" i="6"/>
  <c r="E480" i="6"/>
  <c r="F479" i="6"/>
  <c r="E479" i="6"/>
  <c r="F478" i="6"/>
  <c r="E478" i="6"/>
  <c r="F477" i="6"/>
  <c r="E477" i="6"/>
  <c r="F476" i="6"/>
  <c r="E476" i="6"/>
  <c r="F475" i="6"/>
  <c r="E475" i="6"/>
  <c r="F474" i="6"/>
  <c r="E474" i="6"/>
  <c r="F473" i="6"/>
  <c r="E473" i="6"/>
  <c r="F472" i="6"/>
  <c r="E472" i="6"/>
  <c r="F471" i="6"/>
  <c r="E471" i="6"/>
  <c r="F470" i="6"/>
  <c r="E470" i="6"/>
  <c r="F469" i="6"/>
  <c r="E469" i="6"/>
  <c r="F468" i="6"/>
  <c r="E468" i="6"/>
  <c r="F467" i="6"/>
  <c r="E467" i="6"/>
  <c r="F466" i="6"/>
  <c r="E466" i="6"/>
  <c r="F465" i="6"/>
  <c r="E465" i="6"/>
  <c r="F464" i="6"/>
  <c r="E464" i="6"/>
  <c r="F463" i="6"/>
  <c r="E463" i="6"/>
  <c r="F462" i="6"/>
  <c r="E462" i="6"/>
  <c r="F461" i="6"/>
  <c r="E461" i="6"/>
  <c r="F460" i="6"/>
  <c r="E460" i="6"/>
  <c r="F459" i="6"/>
  <c r="E459" i="6"/>
  <c r="F458" i="6"/>
  <c r="E458" i="6"/>
  <c r="F457" i="6"/>
  <c r="E457" i="6"/>
  <c r="F456" i="6"/>
  <c r="E456" i="6"/>
  <c r="F455" i="6"/>
  <c r="E455" i="6"/>
  <c r="F454" i="6"/>
  <c r="E454" i="6"/>
  <c r="F453" i="6"/>
  <c r="E453" i="6"/>
  <c r="F452" i="6"/>
  <c r="E452" i="6"/>
  <c r="F451" i="6"/>
  <c r="E451" i="6"/>
  <c r="F450" i="6"/>
  <c r="E450" i="6"/>
  <c r="F449" i="6"/>
  <c r="E449" i="6"/>
  <c r="F448" i="6"/>
  <c r="E448" i="6"/>
  <c r="F447" i="6"/>
  <c r="E447" i="6"/>
  <c r="F446" i="6"/>
  <c r="E446" i="6"/>
  <c r="F445" i="6"/>
  <c r="E445" i="6"/>
  <c r="F444" i="6"/>
  <c r="E444" i="6"/>
  <c r="F443" i="6"/>
  <c r="E443" i="6"/>
  <c r="F442" i="6"/>
  <c r="E442" i="6"/>
  <c r="F441" i="6"/>
  <c r="E441" i="6"/>
  <c r="F440" i="6"/>
  <c r="E440" i="6"/>
  <c r="F439" i="6"/>
  <c r="E439" i="6"/>
  <c r="F438" i="6"/>
  <c r="E438" i="6"/>
  <c r="F437" i="6"/>
  <c r="E437" i="6"/>
  <c r="F436" i="6"/>
  <c r="E436" i="6"/>
  <c r="F435" i="6"/>
  <c r="E435" i="6"/>
  <c r="F434" i="6"/>
  <c r="E434" i="6"/>
  <c r="F433" i="6"/>
  <c r="E433" i="6"/>
  <c r="F432" i="6"/>
  <c r="E432" i="6"/>
  <c r="F431" i="6"/>
  <c r="E431" i="6"/>
  <c r="F430" i="6"/>
  <c r="E430" i="6"/>
  <c r="F429" i="6"/>
  <c r="E429" i="6"/>
  <c r="F428" i="6"/>
  <c r="E428" i="6"/>
  <c r="F427" i="6"/>
  <c r="E427" i="6"/>
  <c r="F426" i="6"/>
  <c r="E426" i="6"/>
  <c r="F425" i="6"/>
  <c r="E425" i="6"/>
  <c r="F424" i="6"/>
  <c r="E424" i="6"/>
  <c r="F423" i="6"/>
  <c r="E423" i="6"/>
  <c r="F422" i="6"/>
  <c r="E422" i="6"/>
  <c r="F421" i="6"/>
  <c r="E421" i="6"/>
  <c r="F420" i="6"/>
  <c r="E420" i="6"/>
  <c r="F419" i="6"/>
  <c r="E419" i="6"/>
  <c r="F418" i="6"/>
  <c r="E418" i="6"/>
  <c r="F417" i="6"/>
  <c r="E417" i="6"/>
  <c r="F416" i="6"/>
  <c r="E416" i="6"/>
  <c r="F415" i="6"/>
  <c r="E415" i="6"/>
  <c r="F414" i="6"/>
  <c r="E414" i="6"/>
  <c r="F413" i="6"/>
  <c r="E413" i="6"/>
  <c r="F412" i="6"/>
  <c r="E412" i="6"/>
  <c r="F411" i="6"/>
  <c r="E411" i="6"/>
  <c r="F410" i="6"/>
  <c r="E410" i="6"/>
  <c r="F409" i="6"/>
  <c r="E409" i="6"/>
  <c r="F408" i="6"/>
  <c r="E408" i="6"/>
  <c r="F407" i="6"/>
  <c r="E407" i="6"/>
  <c r="F406" i="6"/>
  <c r="E406" i="6"/>
  <c r="F405" i="6"/>
  <c r="E405" i="6"/>
  <c r="F404" i="6"/>
  <c r="E404" i="6"/>
  <c r="F403" i="6"/>
  <c r="E403" i="6"/>
  <c r="F402" i="6"/>
  <c r="E402" i="6"/>
  <c r="F401" i="6"/>
  <c r="E401" i="6"/>
  <c r="F400" i="6"/>
  <c r="E400" i="6"/>
  <c r="F399" i="6"/>
  <c r="E399" i="6"/>
  <c r="F398" i="6"/>
  <c r="E398" i="6"/>
  <c r="F397" i="6"/>
  <c r="E397" i="6"/>
  <c r="F396" i="6"/>
  <c r="E396" i="6"/>
  <c r="F395" i="6"/>
  <c r="E395" i="6"/>
  <c r="F394" i="6"/>
  <c r="E394" i="6"/>
  <c r="F393" i="6"/>
  <c r="E393" i="6"/>
  <c r="F392" i="6"/>
  <c r="E392" i="6"/>
  <c r="F391" i="6"/>
  <c r="E391" i="6"/>
  <c r="F390" i="6"/>
  <c r="E390" i="6"/>
  <c r="M389" i="6"/>
  <c r="F389" i="6"/>
  <c r="E389" i="6"/>
  <c r="F388" i="6"/>
  <c r="E388" i="6"/>
  <c r="F387" i="6"/>
  <c r="E387" i="6"/>
  <c r="F386" i="6"/>
  <c r="E386" i="6"/>
  <c r="F385" i="6"/>
  <c r="E385" i="6"/>
  <c r="F384" i="6"/>
  <c r="E384" i="6"/>
  <c r="F383" i="6"/>
  <c r="E383" i="6"/>
  <c r="F382" i="6"/>
  <c r="E382" i="6"/>
  <c r="I381" i="6"/>
  <c r="F381" i="6"/>
  <c r="E381" i="6"/>
  <c r="F380" i="6"/>
  <c r="E380" i="6"/>
  <c r="F379" i="6"/>
  <c r="E379" i="6"/>
  <c r="F378" i="6"/>
  <c r="E378" i="6"/>
  <c r="F377" i="6"/>
  <c r="E377" i="6"/>
  <c r="F376" i="6"/>
  <c r="E376" i="6"/>
  <c r="F375" i="6"/>
  <c r="E375" i="6"/>
  <c r="F374" i="6"/>
  <c r="E374" i="6"/>
  <c r="F373" i="6"/>
  <c r="E373" i="6"/>
  <c r="F372" i="6"/>
  <c r="E372" i="6"/>
  <c r="F371" i="6"/>
  <c r="E371" i="6"/>
  <c r="F370" i="6"/>
  <c r="E370" i="6"/>
  <c r="F369" i="6"/>
  <c r="E369" i="6"/>
  <c r="F368" i="6"/>
  <c r="E368" i="6"/>
  <c r="F367" i="6"/>
  <c r="E367" i="6"/>
  <c r="F366" i="6"/>
  <c r="E366" i="6"/>
  <c r="F365" i="6"/>
  <c r="E365" i="6"/>
  <c r="F364" i="6"/>
  <c r="E364" i="6"/>
  <c r="F363" i="6"/>
  <c r="E363" i="6"/>
  <c r="F362" i="6"/>
  <c r="E362" i="6"/>
  <c r="F361" i="6"/>
  <c r="E361" i="6"/>
  <c r="F360" i="6"/>
  <c r="E360" i="6"/>
  <c r="F359" i="6"/>
  <c r="E359" i="6"/>
  <c r="F358" i="6"/>
  <c r="E358" i="6"/>
  <c r="F357" i="6"/>
  <c r="E357" i="6"/>
  <c r="F356" i="6"/>
  <c r="E356" i="6"/>
  <c r="F355" i="6"/>
  <c r="E355" i="6"/>
  <c r="F354" i="6"/>
  <c r="E354" i="6"/>
  <c r="F353" i="6"/>
  <c r="E353" i="6"/>
  <c r="F352" i="6"/>
  <c r="E352" i="6"/>
  <c r="F351" i="6"/>
  <c r="E351" i="6"/>
  <c r="F350" i="6"/>
  <c r="E350" i="6"/>
  <c r="F349" i="6"/>
  <c r="E349" i="6"/>
  <c r="F348" i="6"/>
  <c r="E348" i="6"/>
  <c r="F347" i="6"/>
  <c r="E347" i="6"/>
  <c r="F346" i="6"/>
  <c r="E346" i="6"/>
  <c r="F345" i="6"/>
  <c r="E345" i="6"/>
  <c r="F344" i="6"/>
  <c r="E344" i="6"/>
  <c r="F343" i="6"/>
  <c r="E343" i="6"/>
  <c r="F342" i="6"/>
  <c r="E342" i="6"/>
  <c r="F341" i="6"/>
  <c r="E341" i="6"/>
  <c r="F340" i="6"/>
  <c r="E340" i="6"/>
  <c r="F339" i="6"/>
  <c r="E339" i="6"/>
  <c r="F338" i="6"/>
  <c r="E338" i="6"/>
  <c r="F337" i="6"/>
  <c r="E337" i="6"/>
  <c r="F336" i="6"/>
  <c r="E336" i="6"/>
  <c r="F335" i="6"/>
  <c r="E335" i="6"/>
  <c r="F334" i="6"/>
  <c r="E334" i="6"/>
  <c r="F333" i="6"/>
  <c r="E333" i="6"/>
  <c r="F332" i="6"/>
  <c r="E332" i="6"/>
  <c r="F331" i="6"/>
  <c r="E331" i="6"/>
  <c r="F330" i="6"/>
  <c r="E330" i="6"/>
  <c r="F329" i="6"/>
  <c r="E329" i="6"/>
  <c r="F328" i="6"/>
  <c r="E328" i="6"/>
  <c r="F327" i="6"/>
  <c r="E327" i="6"/>
  <c r="F326" i="6"/>
  <c r="E326" i="6"/>
  <c r="F325" i="6"/>
  <c r="E325" i="6"/>
  <c r="F324" i="6"/>
  <c r="E324" i="6"/>
  <c r="F323" i="6"/>
  <c r="E323" i="6"/>
  <c r="F322" i="6"/>
  <c r="E322" i="6"/>
  <c r="F321" i="6"/>
  <c r="E321" i="6"/>
  <c r="F320" i="6"/>
  <c r="E320" i="6"/>
  <c r="F319" i="6"/>
  <c r="E319" i="6"/>
  <c r="F318" i="6"/>
  <c r="E318" i="6"/>
  <c r="F317" i="6"/>
  <c r="E317" i="6"/>
  <c r="F316" i="6"/>
  <c r="E316" i="6"/>
  <c r="F315" i="6"/>
  <c r="E315" i="6"/>
  <c r="F314" i="6"/>
  <c r="E314" i="6"/>
  <c r="F313" i="6"/>
  <c r="E313" i="6"/>
  <c r="F312" i="6"/>
  <c r="E312" i="6"/>
  <c r="F311" i="6"/>
  <c r="E311" i="6"/>
  <c r="F310" i="6"/>
  <c r="E310" i="6"/>
  <c r="F309" i="6"/>
  <c r="E309" i="6"/>
  <c r="F308" i="6"/>
  <c r="E308" i="6"/>
  <c r="F307" i="6"/>
  <c r="E307" i="6"/>
  <c r="F306" i="6"/>
  <c r="E306" i="6"/>
  <c r="F305" i="6"/>
  <c r="E305" i="6"/>
  <c r="F304" i="6"/>
  <c r="E304" i="6"/>
  <c r="F303" i="6"/>
  <c r="E303" i="6"/>
  <c r="F302" i="6"/>
  <c r="E302" i="6"/>
  <c r="F301" i="6"/>
  <c r="E301" i="6"/>
  <c r="F300" i="6"/>
  <c r="E300" i="6"/>
  <c r="F299" i="6"/>
  <c r="E299" i="6"/>
  <c r="F298" i="6"/>
  <c r="E298" i="6"/>
  <c r="F297" i="6"/>
  <c r="E297" i="6"/>
  <c r="F296" i="6"/>
  <c r="E296" i="6"/>
  <c r="F295" i="6"/>
  <c r="E295" i="6"/>
  <c r="F294" i="6"/>
  <c r="E294" i="6"/>
  <c r="F293" i="6"/>
  <c r="E293" i="6"/>
  <c r="F292" i="6"/>
  <c r="E292" i="6"/>
  <c r="F291" i="6"/>
  <c r="E291" i="6"/>
  <c r="F290" i="6"/>
  <c r="E290" i="6"/>
  <c r="F289" i="6"/>
  <c r="E289" i="6"/>
  <c r="F288" i="6"/>
  <c r="E288" i="6"/>
  <c r="F287" i="6"/>
  <c r="E287" i="6"/>
  <c r="F286" i="6"/>
  <c r="E286" i="6"/>
  <c r="F285" i="6"/>
  <c r="E285" i="6"/>
  <c r="F284" i="6"/>
  <c r="E284" i="6"/>
  <c r="F283" i="6"/>
  <c r="E283" i="6"/>
  <c r="F282" i="6"/>
  <c r="E282" i="6"/>
  <c r="F281" i="6"/>
  <c r="E281" i="6"/>
  <c r="F280" i="6"/>
  <c r="E280" i="6"/>
  <c r="F279" i="6"/>
  <c r="E279" i="6"/>
  <c r="F278" i="6"/>
  <c r="E278" i="6"/>
  <c r="F277" i="6"/>
  <c r="E277" i="6"/>
  <c r="F276" i="6"/>
  <c r="E276" i="6"/>
  <c r="F275" i="6"/>
  <c r="E275" i="6"/>
  <c r="F274" i="6"/>
  <c r="E274" i="6"/>
  <c r="F273" i="6"/>
  <c r="E273" i="6"/>
  <c r="F272" i="6"/>
  <c r="E272" i="6"/>
  <c r="F271" i="6"/>
  <c r="E271" i="6"/>
  <c r="F270" i="6"/>
  <c r="E270" i="6"/>
  <c r="F269" i="6"/>
  <c r="E269" i="6"/>
  <c r="F268" i="6"/>
  <c r="E268" i="6"/>
  <c r="F267" i="6"/>
  <c r="E267" i="6"/>
  <c r="F266" i="6"/>
  <c r="E266" i="6"/>
  <c r="F265" i="6"/>
  <c r="E265" i="6"/>
  <c r="F264" i="6"/>
  <c r="E264" i="6"/>
  <c r="F263" i="6"/>
  <c r="E263" i="6"/>
  <c r="F262" i="6"/>
  <c r="E262" i="6"/>
  <c r="F261" i="6"/>
  <c r="E261" i="6"/>
  <c r="F260" i="6"/>
  <c r="E260" i="6"/>
  <c r="F259" i="6"/>
  <c r="E259" i="6"/>
  <c r="F258" i="6"/>
  <c r="E258" i="6"/>
  <c r="F257" i="6"/>
  <c r="E257" i="6"/>
  <c r="F256" i="6"/>
  <c r="E256" i="6"/>
  <c r="F255" i="6"/>
  <c r="E255" i="6"/>
  <c r="F254" i="6"/>
  <c r="E254" i="6"/>
  <c r="F253" i="6"/>
  <c r="E253" i="6"/>
  <c r="F252" i="6"/>
  <c r="E252" i="6"/>
  <c r="F251" i="6"/>
  <c r="E251" i="6"/>
  <c r="F250" i="6"/>
  <c r="E250" i="6"/>
  <c r="F249" i="6"/>
  <c r="E249" i="6"/>
  <c r="F248" i="6"/>
  <c r="E248" i="6"/>
  <c r="F247" i="6"/>
  <c r="E247" i="6"/>
  <c r="F246" i="6"/>
  <c r="E246" i="6"/>
  <c r="F245" i="6"/>
  <c r="E245" i="6"/>
  <c r="F244" i="6"/>
  <c r="E244" i="6"/>
  <c r="F243" i="6"/>
  <c r="E243" i="6"/>
  <c r="F242" i="6"/>
  <c r="E242" i="6"/>
  <c r="F241" i="6"/>
  <c r="E241" i="6"/>
  <c r="F240" i="6"/>
  <c r="E240" i="6"/>
  <c r="F239" i="6"/>
  <c r="E239" i="6"/>
  <c r="F238" i="6"/>
  <c r="E238" i="6"/>
  <c r="F237" i="6"/>
  <c r="E237" i="6"/>
  <c r="F236" i="6"/>
  <c r="E236" i="6"/>
  <c r="F235" i="6"/>
  <c r="E235" i="6"/>
  <c r="F234" i="6"/>
  <c r="E234" i="6"/>
  <c r="F233" i="6"/>
  <c r="E233" i="6"/>
  <c r="F232" i="6"/>
  <c r="E232" i="6"/>
  <c r="F231" i="6"/>
  <c r="E231" i="6"/>
  <c r="F230" i="6"/>
  <c r="E230" i="6"/>
  <c r="F229" i="6"/>
  <c r="E229" i="6"/>
  <c r="F228" i="6"/>
  <c r="E228" i="6"/>
  <c r="F227" i="6"/>
  <c r="E227" i="6"/>
  <c r="F226" i="6"/>
  <c r="E226" i="6"/>
  <c r="F225" i="6"/>
  <c r="E225" i="6"/>
  <c r="F224" i="6"/>
  <c r="E224" i="6"/>
  <c r="F223" i="6"/>
  <c r="E223" i="6"/>
  <c r="F222" i="6"/>
  <c r="E222" i="6"/>
  <c r="F221" i="6"/>
  <c r="E221" i="6"/>
  <c r="F220" i="6"/>
  <c r="E220" i="6"/>
  <c r="F219" i="6"/>
  <c r="E219" i="6"/>
  <c r="F218" i="6"/>
  <c r="E218" i="6"/>
  <c r="F217" i="6"/>
  <c r="E217" i="6"/>
  <c r="F216" i="6"/>
  <c r="E216" i="6"/>
  <c r="F215" i="6"/>
  <c r="E215" i="6"/>
  <c r="F214" i="6"/>
  <c r="E214" i="6"/>
  <c r="F213" i="6"/>
  <c r="E213" i="6"/>
  <c r="F212" i="6"/>
  <c r="E212" i="6"/>
  <c r="F211" i="6"/>
  <c r="E211" i="6"/>
  <c r="F210" i="6"/>
  <c r="E210" i="6"/>
  <c r="F209" i="6"/>
  <c r="E209" i="6"/>
  <c r="F208" i="6"/>
  <c r="E208" i="6"/>
  <c r="F207" i="6"/>
  <c r="E207" i="6"/>
  <c r="F206" i="6"/>
  <c r="E206" i="6"/>
  <c r="F205" i="6"/>
  <c r="E205" i="6"/>
  <c r="F204" i="6"/>
  <c r="E204" i="6"/>
  <c r="F203" i="6"/>
  <c r="E203" i="6"/>
  <c r="F202" i="6"/>
  <c r="E202" i="6"/>
  <c r="F201" i="6"/>
  <c r="E201" i="6"/>
  <c r="F200" i="6"/>
  <c r="E200" i="6"/>
  <c r="F199" i="6"/>
  <c r="E199" i="6"/>
  <c r="F198" i="6"/>
  <c r="E198" i="6"/>
  <c r="F197" i="6"/>
  <c r="E197" i="6"/>
  <c r="F196" i="6"/>
  <c r="E196" i="6"/>
  <c r="F195" i="6"/>
  <c r="E195" i="6"/>
  <c r="F194" i="6"/>
  <c r="E194" i="6"/>
  <c r="F193" i="6"/>
  <c r="E193" i="6"/>
  <c r="F192" i="6"/>
  <c r="E192" i="6"/>
  <c r="F191" i="6"/>
  <c r="E191" i="6"/>
  <c r="F190" i="6"/>
  <c r="E190" i="6"/>
  <c r="F189" i="6"/>
  <c r="E189" i="6"/>
  <c r="F188" i="6"/>
  <c r="E188" i="6"/>
  <c r="F187" i="6"/>
  <c r="E187" i="6"/>
  <c r="F186" i="6"/>
  <c r="E186" i="6"/>
  <c r="F185" i="6"/>
  <c r="E185" i="6"/>
  <c r="F184" i="6"/>
  <c r="E184" i="6"/>
  <c r="F183" i="6"/>
  <c r="E183" i="6"/>
  <c r="F182" i="6"/>
  <c r="E182" i="6"/>
  <c r="F181" i="6"/>
  <c r="E181" i="6"/>
  <c r="F180" i="6"/>
  <c r="E180" i="6"/>
  <c r="F179" i="6"/>
  <c r="E179" i="6"/>
  <c r="F178" i="6"/>
  <c r="E178" i="6"/>
  <c r="F177" i="6"/>
  <c r="E177" i="6"/>
  <c r="F176" i="6"/>
  <c r="E176" i="6"/>
  <c r="F175" i="6"/>
  <c r="E175" i="6"/>
  <c r="F174" i="6"/>
  <c r="E174" i="6"/>
  <c r="F173" i="6"/>
  <c r="E173" i="6"/>
  <c r="F172" i="6"/>
  <c r="E172" i="6"/>
  <c r="F171" i="6"/>
  <c r="E171" i="6"/>
  <c r="F170" i="6"/>
  <c r="E170" i="6"/>
  <c r="F169" i="6"/>
  <c r="E169" i="6"/>
  <c r="F168" i="6"/>
  <c r="E168" i="6"/>
  <c r="F167" i="6"/>
  <c r="E167" i="6"/>
  <c r="F166" i="6"/>
  <c r="E166" i="6"/>
  <c r="F165" i="6"/>
  <c r="E165" i="6"/>
  <c r="F164" i="6"/>
  <c r="E164" i="6"/>
  <c r="F163" i="6"/>
  <c r="E163" i="6"/>
  <c r="F162" i="6"/>
  <c r="E162" i="6"/>
  <c r="F161" i="6"/>
  <c r="E161" i="6"/>
  <c r="F160" i="6"/>
  <c r="E160" i="6"/>
  <c r="F159" i="6"/>
  <c r="E159" i="6"/>
  <c r="F158" i="6"/>
  <c r="E158" i="6"/>
  <c r="F157" i="6"/>
  <c r="E157" i="6"/>
  <c r="F156" i="6"/>
  <c r="E156" i="6"/>
  <c r="F155" i="6"/>
  <c r="E155" i="6"/>
  <c r="F154" i="6"/>
  <c r="E154" i="6"/>
  <c r="F153" i="6"/>
  <c r="E153" i="6"/>
  <c r="F152" i="6"/>
  <c r="E152" i="6"/>
  <c r="F151" i="6"/>
  <c r="E151" i="6"/>
  <c r="F150" i="6"/>
  <c r="E150" i="6"/>
  <c r="F149" i="6"/>
  <c r="E149" i="6"/>
  <c r="F148" i="6"/>
  <c r="E148" i="6"/>
  <c r="F147" i="6"/>
  <c r="E147" i="6"/>
  <c r="F146" i="6"/>
  <c r="E146" i="6"/>
  <c r="F145" i="6"/>
  <c r="E145" i="6"/>
  <c r="F144" i="6"/>
  <c r="E144" i="6"/>
  <c r="F143" i="6"/>
  <c r="E143" i="6"/>
  <c r="F142" i="6"/>
  <c r="E142" i="6"/>
  <c r="F141" i="6"/>
  <c r="E141" i="6"/>
  <c r="F140" i="6"/>
  <c r="E140" i="6"/>
  <c r="F139" i="6"/>
  <c r="E139" i="6"/>
  <c r="F138" i="6"/>
  <c r="E138" i="6"/>
  <c r="F137" i="6"/>
  <c r="E137" i="6"/>
  <c r="F136" i="6"/>
  <c r="E136" i="6"/>
  <c r="F135" i="6"/>
  <c r="E135" i="6"/>
  <c r="F134" i="6"/>
  <c r="E134" i="6"/>
  <c r="F133" i="6"/>
  <c r="E133" i="6"/>
  <c r="F132" i="6"/>
  <c r="E132" i="6"/>
  <c r="F131" i="6"/>
  <c r="E131" i="6"/>
  <c r="F130" i="6"/>
  <c r="E130" i="6"/>
  <c r="F129" i="6"/>
  <c r="E129" i="6"/>
  <c r="F128" i="6"/>
  <c r="E128" i="6"/>
  <c r="F127" i="6"/>
  <c r="E127" i="6"/>
  <c r="F126" i="6"/>
  <c r="E126" i="6"/>
  <c r="F125" i="6"/>
  <c r="E125" i="6"/>
  <c r="F124" i="6"/>
  <c r="E124" i="6"/>
  <c r="F123" i="6"/>
  <c r="E123" i="6"/>
  <c r="F122" i="6"/>
  <c r="E122" i="6"/>
  <c r="F121" i="6"/>
  <c r="E121" i="6"/>
  <c r="F120" i="6"/>
  <c r="E120" i="6"/>
  <c r="F119" i="6"/>
  <c r="E119" i="6"/>
  <c r="F118" i="6"/>
  <c r="E118" i="6"/>
  <c r="F117" i="6"/>
  <c r="E117" i="6"/>
  <c r="F116" i="6"/>
  <c r="E116" i="6"/>
  <c r="F115" i="6"/>
  <c r="E115" i="6"/>
  <c r="F114" i="6"/>
  <c r="E114" i="6"/>
  <c r="F113" i="6"/>
  <c r="E113" i="6"/>
  <c r="F112" i="6"/>
  <c r="E112" i="6"/>
  <c r="F111" i="6"/>
  <c r="E111" i="6"/>
  <c r="F110" i="6"/>
  <c r="E110" i="6"/>
  <c r="F109" i="6"/>
  <c r="E109" i="6"/>
  <c r="F108" i="6"/>
  <c r="E108" i="6"/>
  <c r="F107" i="6"/>
  <c r="E107" i="6"/>
  <c r="F106" i="6"/>
  <c r="E106" i="6"/>
  <c r="F105" i="6"/>
  <c r="E105" i="6"/>
  <c r="F104" i="6"/>
  <c r="E104" i="6"/>
  <c r="F103" i="6"/>
  <c r="E103" i="6"/>
  <c r="F102" i="6"/>
  <c r="E102" i="6"/>
  <c r="F101" i="6"/>
  <c r="E101" i="6"/>
  <c r="F100" i="6"/>
  <c r="E100" i="6"/>
  <c r="F99" i="6"/>
  <c r="E99" i="6"/>
  <c r="F98" i="6"/>
  <c r="E98" i="6"/>
  <c r="F97" i="6"/>
  <c r="E97" i="6"/>
  <c r="F96" i="6"/>
  <c r="E96" i="6"/>
  <c r="F95" i="6"/>
  <c r="E95" i="6"/>
  <c r="F94" i="6"/>
  <c r="E94" i="6"/>
  <c r="F93" i="6"/>
  <c r="E93" i="6"/>
  <c r="F92" i="6"/>
  <c r="E92" i="6"/>
  <c r="F91" i="6"/>
  <c r="E91" i="6"/>
  <c r="F90" i="6"/>
  <c r="E90" i="6"/>
  <c r="F89" i="6"/>
  <c r="E89" i="6"/>
  <c r="F88" i="6"/>
  <c r="E88" i="6"/>
  <c r="F87" i="6"/>
  <c r="E87" i="6"/>
  <c r="F86" i="6"/>
  <c r="E86" i="6"/>
  <c r="F85" i="6"/>
  <c r="E85" i="6"/>
  <c r="F84" i="6"/>
  <c r="E84" i="6"/>
  <c r="F83" i="6"/>
  <c r="E83" i="6"/>
  <c r="F82" i="6"/>
  <c r="E82" i="6"/>
  <c r="F81" i="6"/>
  <c r="E81" i="6"/>
  <c r="F80" i="6"/>
  <c r="E80" i="6"/>
  <c r="F79" i="6"/>
  <c r="E79" i="6"/>
  <c r="F78" i="6"/>
  <c r="E78" i="6"/>
  <c r="F77" i="6"/>
  <c r="E77" i="6"/>
  <c r="F76" i="6"/>
  <c r="E76" i="6"/>
  <c r="F75" i="6"/>
  <c r="E75" i="6"/>
  <c r="F74" i="6"/>
  <c r="E74" i="6"/>
  <c r="F73" i="6"/>
  <c r="E73" i="6"/>
  <c r="F72" i="6"/>
  <c r="E72" i="6"/>
  <c r="F71" i="6"/>
  <c r="E71" i="6"/>
  <c r="F70" i="6"/>
  <c r="E70" i="6"/>
  <c r="F69" i="6"/>
  <c r="E69" i="6"/>
  <c r="F68" i="6"/>
  <c r="E68" i="6"/>
  <c r="F67" i="6"/>
  <c r="E67" i="6"/>
  <c r="F66" i="6"/>
  <c r="E66" i="6"/>
  <c r="F65" i="6"/>
  <c r="E65" i="6"/>
  <c r="F64" i="6"/>
  <c r="E64" i="6"/>
  <c r="F63" i="6"/>
  <c r="E63" i="6"/>
  <c r="F62" i="6"/>
  <c r="E62" i="6"/>
  <c r="F61" i="6"/>
  <c r="E61" i="6"/>
  <c r="F60" i="6"/>
  <c r="E60" i="6"/>
  <c r="F59" i="6"/>
  <c r="E59" i="6"/>
  <c r="F58" i="6"/>
  <c r="E58" i="6"/>
  <c r="F57" i="6"/>
  <c r="E57" i="6"/>
  <c r="F56" i="6"/>
  <c r="E56" i="6"/>
  <c r="F55" i="6"/>
  <c r="E55" i="6"/>
  <c r="F54" i="6"/>
  <c r="E54" i="6"/>
  <c r="F53" i="6"/>
  <c r="E53" i="6"/>
  <c r="F52" i="6"/>
  <c r="E52" i="6"/>
  <c r="F51" i="6"/>
  <c r="E51" i="6"/>
  <c r="F50" i="6"/>
  <c r="E50" i="6"/>
  <c r="F49" i="6"/>
  <c r="E49" i="6"/>
  <c r="F48" i="6"/>
  <c r="E48" i="6"/>
  <c r="F47" i="6"/>
  <c r="E47" i="6"/>
  <c r="F46" i="6"/>
  <c r="E46" i="6"/>
  <c r="F45" i="6"/>
  <c r="E45" i="6"/>
  <c r="F44" i="6"/>
  <c r="E44" i="6"/>
  <c r="F43" i="6"/>
  <c r="E43" i="6"/>
  <c r="F42" i="6"/>
  <c r="E42" i="6"/>
  <c r="F41" i="6"/>
  <c r="E41" i="6"/>
  <c r="F40" i="6"/>
  <c r="E40" i="6"/>
  <c r="F39" i="6"/>
  <c r="E39" i="6"/>
  <c r="F38" i="6"/>
  <c r="E38" i="6"/>
  <c r="F37" i="6"/>
  <c r="E37" i="6"/>
  <c r="F36" i="6"/>
  <c r="E36" i="6"/>
  <c r="F35" i="6"/>
  <c r="E35" i="6"/>
  <c r="F34" i="6"/>
  <c r="E34" i="6"/>
  <c r="F33" i="6"/>
  <c r="E33" i="6"/>
  <c r="F32" i="6"/>
  <c r="E32" i="6"/>
  <c r="F31" i="6"/>
  <c r="E31" i="6"/>
  <c r="F30" i="6"/>
  <c r="E30" i="6"/>
  <c r="F29" i="6"/>
  <c r="E29" i="6"/>
  <c r="F28" i="6"/>
  <c r="E28" i="6"/>
  <c r="F27" i="6"/>
  <c r="E27" i="6"/>
  <c r="F26" i="6"/>
  <c r="E26" i="6"/>
  <c r="F25" i="6"/>
  <c r="E25" i="6"/>
  <c r="F24" i="6"/>
  <c r="E24" i="6"/>
  <c r="F23" i="6"/>
  <c r="E23" i="6"/>
  <c r="F22" i="6"/>
  <c r="E22" i="6"/>
  <c r="F21" i="6"/>
  <c r="E21" i="6"/>
  <c r="F20" i="6"/>
  <c r="E20" i="6"/>
  <c r="F19" i="6"/>
  <c r="E19" i="6"/>
  <c r="F18" i="6"/>
  <c r="E18" i="6"/>
  <c r="F17" i="6"/>
  <c r="E17" i="6"/>
  <c r="F16" i="6"/>
  <c r="E16" i="6"/>
  <c r="F15" i="6"/>
  <c r="E15" i="6"/>
  <c r="F14" i="6"/>
  <c r="E14" i="6"/>
  <c r="F13" i="6"/>
  <c r="E13" i="6"/>
  <c r="F12" i="6"/>
  <c r="E12" i="6"/>
  <c r="F11" i="6"/>
  <c r="E11" i="6"/>
  <c r="F10" i="6"/>
  <c r="E10" i="6"/>
  <c r="F9" i="6"/>
  <c r="E9" i="6"/>
  <c r="F8" i="6"/>
  <c r="E8" i="6"/>
  <c r="F7" i="6"/>
  <c r="E7" i="6"/>
  <c r="F6" i="6"/>
  <c r="E6" i="6"/>
</calcChain>
</file>

<file path=xl/sharedStrings.xml><?xml version="1.0" encoding="utf-8"?>
<sst xmlns="http://schemas.openxmlformats.org/spreadsheetml/2006/main" count="11610" uniqueCount="3297">
  <si>
    <t>Metadata</t>
  </si>
  <si>
    <t>General Info</t>
  </si>
  <si>
    <t>Title</t>
  </si>
  <si>
    <t>Local Government Renewables Action Tracker</t>
  </si>
  <si>
    <t>Summary</t>
  </si>
  <si>
    <t>The Local Government Renewable Actions Tracker is a resource developed by the American Cities Climate Challenge Renewables Accelerator, a partnership between World Resources Institute (WRI) and RMI to help local governments procure renewable electricity. The Tracker's primary form is an interactive web tool hosted on the ACCC Renewables Accelerator website (www.cityrenewables.org); the present dataset includes all the transactions and engagements that meet the inclusion criteria laid out in the technical note, with some additional fields not featured in the online tool.
As the first major effort to catalog and highlight local governments' support of renewable electricity generation through signing of contracts and advocating for change, the Tracker has two primary goals. The first is to help local governments learn from what others have accomplished and inspire and accelerate similar actions across the United States. The second is to allow local governments and other interested parties such as the renewable energy industry, academics, and journalists to quickly and easily assess the range of local government actions on renewables and the cumulative impact that local governments are achieving through their renewable electricity purchases and advocacy efforts.</t>
  </si>
  <si>
    <t>Description</t>
  </si>
  <si>
    <t>The Tracker contains information on two types of renewables activities commonly being pursued by local governments in the United States: 
1.	Electricity purchases and transactions, such as on-site solar, community solar projects, off-site power purchase agreements (PPAs), and green tariff contracts.
2.	Engagements with utilities, regulators, or legislators to expand access to new renewables solutions, such as intervening in a utility’s integrated resource planning process.
Information contained in both sections of this dataset were obtained, among others, by:
1.	Searching platforms such as LexisNexis, S&amp;P Global Market Intelligence, AEE PowerSuite;
2.	Incorporating known datasets from other key partners or organizations, such as the list of New Renewable Long-Term Power Purchases, published by the U.S. Environmental Protection Agency’s Green Power Partnership Program and the California Community Choice Association;
3.	Eliciting examples of engagement actions from the Renewables Accelerator team and other RMI and WRI staff;
4.	Collecting information from state electric utility regulatory commission websites.
For a comprehensive account of the methodology and inclusion criteria used in creating this dataset, please see the Local Government Renewables Action Tracker's Technical Note.</t>
  </si>
  <si>
    <t>Quality</t>
  </si>
  <si>
    <t>Cautions</t>
  </si>
  <si>
    <t>This Tracker has several important limitations:
• In order to highlight local governments’ considerable efforts and maintain a reasonable scope, the dataset intentionally excludes transactions that do not meet the inclusion criteria outlined in the methodology section of the tool's technical note.
• The renewable energy transactions included in the dataset should not be used to calculate any organization’s GHG emissions or estimate its progress toward a goal, as local governments can only claim to be using renewable electricity if they retain and retire the RECs associated with an energy project or, separately, purchase replacement RECs for the same quantity of energy. The Tracker does not have any inclusion criteria regarding REC treatment, as a local government’s treatment of the RECs is rarely announced and may change over time.
• While the Renewables Accelerator team intends to include as many eligible transactions and engagements as possible, the methodology used is insufficient to ensure that this dataset is fully comprehensive. The required desktop research relies on press releases, statements from parties within a transaction, or local media coverage. If a local government chooses not to publicize a renewable transaction, it is unlikely to be included in the Tracker.
• Although the transactions portion of the dataset is meant to be as comprehensive as possible, the same cannot be said about the engagements portion, which instead displays a limited set of examples illustrative of the range of engagement actions that local governments can pursue. Furthermore, local government engagements with utilities, regulators, legislators, and RTO/ISOs may be politically sensitive and/or not publicized. The engagements highlighted in the Tracker represent a subset of these actions that have been approved for publication by the relevant local governments.
• The dataset will continue to grow over time, so users may need to revisit the site periodically to ensure they are using the most accurate available data. The future of the website and maintenance are dependent upon having the funding and capacity to maintain ongoing data collection. If the Renewables Accelerator project concludes that this is necessary, the website will be taken down or a message will be added to alert website users to the time frame of the data shown.</t>
  </si>
  <si>
    <t>Citation, Credits, License</t>
  </si>
  <si>
    <t>Citation</t>
  </si>
  <si>
    <t>Abbott, S., Goncalves, T., House, H., Jungblut, W., Liu, Y., Roche, P., Rosas, J., Shaver, L., Tang, J., Vanover, A., and Walz, E. 2021. 'Local Government Renewables Action Tracker.' Washington, DC: RMI and World Resources Institute. Available online at: https://cityrenewables.org/local-government-renewables-action-tracker/</t>
  </si>
  <si>
    <t>License</t>
  </si>
  <si>
    <t>Creative Commons Attribution 4.0 https://creativecommons.org/licenses/by/4.0/</t>
  </si>
  <si>
    <t>Release</t>
  </si>
  <si>
    <t>Dataset last updated</t>
  </si>
  <si>
    <t>October 18, 2021</t>
  </si>
  <si>
    <t>Identification</t>
  </si>
  <si>
    <t>WRI Topics</t>
  </si>
  <si>
    <t>Energy, Cities, and Climate</t>
  </si>
  <si>
    <t>WRI Projects</t>
  </si>
  <si>
    <t>American Cities Climate Challenge: Renewables Accelerator (U.S. Energy)</t>
  </si>
  <si>
    <t>Tags</t>
  </si>
  <si>
    <t>renewable, local government, transaction, engagement, city, energy, procurement, united states</t>
  </si>
  <si>
    <t>Contacts</t>
  </si>
  <si>
    <t>Main contact</t>
  </si>
  <si>
    <t>City Renewables Accelerator Team</t>
  </si>
  <si>
    <t>Main contact email</t>
  </si>
  <si>
    <t>cityrenewablesaccelerator@rmi.org</t>
  </si>
  <si>
    <t xml:space="preserve">Additional </t>
  </si>
  <si>
    <t>Geography</t>
  </si>
  <si>
    <t>United States</t>
  </si>
  <si>
    <t>Spatial Extent</t>
  </si>
  <si>
    <t>Spatial Resolution</t>
  </si>
  <si>
    <t>Country-scale, with city-, state- and multi-state-level data points.</t>
  </si>
  <si>
    <t>Temporal coverage</t>
  </si>
  <si>
    <t>January 1, 2015 - June 30, 2021</t>
  </si>
  <si>
    <t xml:space="preserve">Update Frequency </t>
  </si>
  <si>
    <t>Quarterly</t>
  </si>
  <si>
    <t>Local Government Renewables Action Tracker - Transaction Data (01/01/2015 - 06/30/2021)</t>
  </si>
  <si>
    <t>Updated 10/18/2021</t>
  </si>
  <si>
    <t>City Data</t>
  </si>
  <si>
    <t>Transaction Overview</t>
  </si>
  <si>
    <t>Development and Operation Details</t>
  </si>
  <si>
    <t>Data Source Details</t>
  </si>
  <si>
    <t>Ref. No.</t>
  </si>
  <si>
    <t>Buyer Name</t>
  </si>
  <si>
    <t>City State</t>
  </si>
  <si>
    <t>City Latitude</t>
  </si>
  <si>
    <t>City Longitude</t>
  </si>
  <si>
    <t>ISO or FERC Region</t>
  </si>
  <si>
    <t>Announcement Year</t>
  </si>
  <si>
    <t>Announcement Year (or Operations Year if Announcement Year unavailable)</t>
  </si>
  <si>
    <t>Announcement Date</t>
  </si>
  <si>
    <t>Technology</t>
  </si>
  <si>
    <t>Transaction Type</t>
  </si>
  <si>
    <t>Size of Purchase (MW)</t>
  </si>
  <si>
    <t>DC/AC</t>
  </si>
  <si>
    <t>Contract Length (Year)</t>
  </si>
  <si>
    <t>Energy Price in Year 1 ($/MWh)</t>
  </si>
  <si>
    <t>Utility Name</t>
  </si>
  <si>
    <t>Utility Type</t>
  </si>
  <si>
    <t>Developer Name</t>
  </si>
  <si>
    <t>Project Name</t>
  </si>
  <si>
    <t>Project Location</t>
  </si>
  <si>
    <t>Project State</t>
  </si>
  <si>
    <t>Operation Start Year</t>
  </si>
  <si>
    <t>Estimated Annual Generation (MWh)</t>
  </si>
  <si>
    <t>Source 1</t>
  </si>
  <si>
    <t>Source 2</t>
  </si>
  <si>
    <t>Source 3</t>
  </si>
  <si>
    <t>Source 4</t>
  </si>
  <si>
    <t>Source 5</t>
  </si>
  <si>
    <t>Notes</t>
  </si>
  <si>
    <t>Unalaska</t>
  </si>
  <si>
    <t>Alaska</t>
  </si>
  <si>
    <t>Geothermal</t>
  </si>
  <si>
    <t>Off-site Physical PPA</t>
  </si>
  <si>
    <t xml:space="preserve">Unalaska Department of Public Utilities Administration </t>
  </si>
  <si>
    <t>Municipal Utility</t>
  </si>
  <si>
    <t>Ounalashka Corp./Chena Power, LLC (OCCP)</t>
  </si>
  <si>
    <t>Makushin Geothermal Project</t>
  </si>
  <si>
    <t>https://www.kucb.org/science-environment/2020-09-08/city-of-unalaska-inks-power-purchase-agreement-for-geothermal-power</t>
  </si>
  <si>
    <t>The first community in the nation completely powered by geothermal energy</t>
  </si>
  <si>
    <t>Chandler</t>
  </si>
  <si>
    <t>Arizona</t>
  </si>
  <si>
    <t>Southwest</t>
  </si>
  <si>
    <t>Solar</t>
  </si>
  <si>
    <t>Green Tariff</t>
  </si>
  <si>
    <t>Salt River Project</t>
  </si>
  <si>
    <t>Non-municipal Public-owned Utility</t>
  </si>
  <si>
    <t>NextEra Energy Resources, LLC</t>
  </si>
  <si>
    <t>Coolidge</t>
  </si>
  <si>
    <t>https://media.srpnet.com/commercial-and-municipal-customers-sign-up-for-solar-energy-from-srp/</t>
  </si>
  <si>
    <t>Gilbert</t>
  </si>
  <si>
    <t>Salt River Project (SRP)</t>
  </si>
  <si>
    <t>sPower</t>
  </si>
  <si>
    <t>Central Line Solar</t>
  </si>
  <si>
    <t>Eloy</t>
  </si>
  <si>
    <t>https://www.gilbertaz.gov/Home/Components/News/News/3175/628</t>
  </si>
  <si>
    <t>https://media.srpnet.com/innovative-businesses-cities-and-schoolshigher-education-go-solar-with-salt-river-project/</t>
  </si>
  <si>
    <t>Mesa</t>
  </si>
  <si>
    <t>Navajo Nation</t>
  </si>
  <si>
    <t>On-site</t>
  </si>
  <si>
    <t>Navajo Tribal Utility Authority (NTUA)</t>
  </si>
  <si>
    <t>Red Mesa Tapaha Solar Generation Plant</t>
  </si>
  <si>
    <t>Red Mesa</t>
  </si>
  <si>
    <t>https://ieefa.org/navajo-nation-moving-forward-with-two-solar-projects-totaling-270mw-of-capacity/</t>
  </si>
  <si>
    <t>https://apnews.com/article/arizona-coronavirus-pandemic-utilities-2655735c217ec623691a6bd496e0c44a?</t>
  </si>
  <si>
    <t>https://www.ntua.com/assets/red-mesa-tapaha-solar-facility---progress-creates-benefits--.pdf</t>
  </si>
  <si>
    <t>https://www.heraldextra.com/sanpete-county/news/uamps-members-add-solar-energy-to-resource-mix/article_e2617d24-484d-580b-8098-c2f71b6ae617.html</t>
  </si>
  <si>
    <t>The aggregated project will be majorily owned by NTUA, and the electricity generated will be shared between NTUA and UAMPS. Local employment opportunities and job training are included.</t>
  </si>
  <si>
    <t>Phoenix</t>
  </si>
  <si>
    <t>Pima County</t>
  </si>
  <si>
    <t>SunEdison</t>
  </si>
  <si>
    <t>https://www.google.com/url?sa=t&amp;rct=j&amp;q=&amp;esrc=s&amp;source=web&amp;cd=1&amp;ved=2ahUKEwjW6IeRj6roAhWWBc0KHRHgDLIQFjAAegQIBhAB&amp;url=https%3A%2F%2Fwebcms.pima.gov%2FUserFiles%2FServers%2FServer_6%2FFile%2FGovernment%2FAdministration%2FCHHmemosFor%2520Web%2F2017%2FJuly%2FREIVISED%2520Reaffirming%2520County%2520Commitment%2520to%2520Address%2520Climate%2520Change.pdf&amp;usg=AOvVaw2EdE2I-R2wz1Oao8hvKnj_</t>
  </si>
  <si>
    <t>Tempe</t>
  </si>
  <si>
    <t>Police and Courts - Downtown solar system</t>
  </si>
  <si>
    <t>https://www.tempe.gov/government/sustainable-tempe/focus-areas/renewable-energy-and-efficiency/solar/solar-projects</t>
  </si>
  <si>
    <t>Kiwanis Recreation Center solar system</t>
  </si>
  <si>
    <t>https://www.wranglernews.com/pdf/wn110516.pdf</t>
  </si>
  <si>
    <t>East Valley Bus &amp; Operation Center solar system</t>
  </si>
  <si>
    <t>https://www.masstransitmag.com/technology/facilities/shelters-stations-fixtures-parking-lighting/press-release/12274141/valley-metro-solar-energy-to-power-transit-facility</t>
  </si>
  <si>
    <t>Library and History Museum solar system</t>
  </si>
  <si>
    <t>DC</t>
  </si>
  <si>
    <t>Tesla</t>
  </si>
  <si>
    <t>Johnny G. Martinez Water Treatment Plant solar system</t>
  </si>
  <si>
    <t>https://www.tempe.gov/government/sustainable-tempe/focus-areas/renewable-energy-and-efficiency</t>
  </si>
  <si>
    <t>https://www.tempe.gov/home/showdocument?id=85793</t>
  </si>
  <si>
    <t>Utah Associated Municipal Power Systems</t>
  </si>
  <si>
    <t>Utah Associated Municipal Power Systems (UAMPS)</t>
  </si>
  <si>
    <t>Joint Action Agency</t>
  </si>
  <si>
    <t>Alma</t>
  </si>
  <si>
    <t>Arkansas</t>
  </si>
  <si>
    <t>SPP</t>
  </si>
  <si>
    <t>Arkansas Valley Electric Cooperative</t>
  </si>
  <si>
    <t>Cooperative</t>
  </si>
  <si>
    <t>Entegrity</t>
  </si>
  <si>
    <t>Alma Wastewater Treatment Facility Solar Array Phase I</t>
  </si>
  <si>
    <t>https://www.arkansasonline.com/news/2020/jan/06/in-alma-solar-idea-is-moving-forward-20-1/</t>
  </si>
  <si>
    <t>https://www.nwaonline.com/news/2021/feb/06/alma-celebrates-new-solar-array-for-wastewater/</t>
  </si>
  <si>
    <t>https://www.arkansasonline.com/news/2021/feb/07/alma-flips-switch-on-phase-1-of-new-solar-array/</t>
  </si>
  <si>
    <t>https://entegritypartners.com/newsroom/the-city-of-alma-and-entegrity-flip-the-switch-on-solar/</t>
  </si>
  <si>
    <t>https://www.pressargus.com/story/news/2021/05/25/alma-city-council-discusses-continuation-solar-power-project/5210069001/</t>
  </si>
  <si>
    <t>Alma Wastewater Treatment Facility Solar Array Phase II</t>
  </si>
  <si>
    <t>Batesville</t>
  </si>
  <si>
    <t>MISO</t>
  </si>
  <si>
    <t>Entergy Arkansas</t>
  </si>
  <si>
    <t>Investor-owned Utility</t>
  </si>
  <si>
    <t>Batesville School District solar project</t>
  </si>
  <si>
    <t>Batesville School District</t>
  </si>
  <si>
    <t>https://energynews.us/2020/10/16/this-arkansas-school-turned-solar-savings-into-better-teacher-pay/</t>
  </si>
  <si>
    <t>https://generation180.org/brighter-future-2020-download/?submissionGuid=1bc2ff8f-396c-421b-ae76-8e1c2e8b1c55</t>
  </si>
  <si>
    <t>https://generation180.org/batesville-ar-energy-savings-reap-investments-in-teacher-pay-and-education/</t>
  </si>
  <si>
    <t>https://entegritypartners.com/projects/batesville-school-district/</t>
  </si>
  <si>
    <t>Clarksville</t>
  </si>
  <si>
    <t xml:space="preserve">Clarksville Connected Utilities </t>
  </si>
  <si>
    <t>Scenic Hill Solar</t>
  </si>
  <si>
    <t>Clarksville Phase 2 Solar Power Plant</t>
  </si>
  <si>
    <t>https://www.swtimes.com/story/news/2020/10/11/city-of-clarksville-to-utilize-solarize-energy/114259336/</t>
  </si>
  <si>
    <t>https://talkbusiness.net/2020/09/clarksville-city-government-powered-by-100-solar-energy/</t>
  </si>
  <si>
    <t>Clarksville Phase 1 Solar Power Plant</t>
  </si>
  <si>
    <t>Fayetteville</t>
  </si>
  <si>
    <t>Community Solar</t>
  </si>
  <si>
    <t>AC</t>
  </si>
  <si>
    <t>Fayetteville PUC</t>
  </si>
  <si>
    <t>Ozarks Electric Cooperative</t>
  </si>
  <si>
    <t>Ozarks Natural Energy</t>
  </si>
  <si>
    <t>http://www.fayetteville-ar.gov/CivicSend/ViewMessage/message?id=21117</t>
  </si>
  <si>
    <t>Ozarks Electric Cooprerative</t>
  </si>
  <si>
    <t>Today's Power Inc</t>
  </si>
  <si>
    <t>Fayetteville's Wastewater Treatment Facilities solar array project</t>
  </si>
  <si>
    <t>http://www.fayetteville-ar.gov/3536/Solar-Array-Project</t>
  </si>
  <si>
    <t>The project is located on city-owned property adjacent to the wastewater treatment plant.</t>
  </si>
  <si>
    <t>Greenwood</t>
  </si>
  <si>
    <t>Arkansas Valley Electric Land Cooperative</t>
  </si>
  <si>
    <t>Greenwood Lake Solar Array</t>
  </si>
  <si>
    <t>https://talkbusiness.net/2021/01/greenwood-partners-with-scenic-hill-solar-on-two-solar-plants/</t>
  </si>
  <si>
    <t>https://www.scenichillsolar.com/news/post/63/city-of-greenwood-white-county-schools-join-solar-bandwagon</t>
  </si>
  <si>
    <t>Southwestern Electric Power Company</t>
  </si>
  <si>
    <t>Greenwood Treatment Plant Solar Array</t>
  </si>
  <si>
    <t>Independence County</t>
  </si>
  <si>
    <t>Entegrity Partners</t>
  </si>
  <si>
    <t>Cedar Ridge Schools (CRS) and Midland School District (MSD) shared solar array</t>
  </si>
  <si>
    <t>https://www.kffb.com/cedar-ridge-and-midland-schools-of-north-central-arkansas-saving-hundreds-of-thousands-of-taxpayer-dollars-with-solar-energy-2/</t>
  </si>
  <si>
    <t>https://www.kait8.com/2021/01/16/schools-partner-solar-project-use-sheep-maintain-fields/</t>
  </si>
  <si>
    <t>https://www.solarpowerworldonline.com/2021/01/entegrity-completes-1-36-mw-solar-array-for-arkansas-school-districts-that-will-use-sheep-for-maintenance/</t>
  </si>
  <si>
    <t>Aggregated project shared by two school districts. STEM education. Using sheep to maintain field.</t>
  </si>
  <si>
    <t>Jefferson County</t>
  </si>
  <si>
    <t>Entergy</t>
  </si>
  <si>
    <t>Seal Solar</t>
  </si>
  <si>
    <t>Pine Bluff</t>
  </si>
  <si>
    <t>https://www.arkansasonline.com/news/2019/aug/21/jefferson-county-flips-switch-on-solar-/</t>
  </si>
  <si>
    <t>Lincoln</t>
  </si>
  <si>
    <t>SWEPCO/Ozarks</t>
  </si>
  <si>
    <t>Today's Power</t>
  </si>
  <si>
    <t>Ozarks Natural Energy solar park</t>
  </si>
  <si>
    <t>Lincoln City</t>
  </si>
  <si>
    <t>https://www.arkansasonline.com/news/2020/oct/31/lincoln-council-oks-solar-power-proposal/</t>
  </si>
  <si>
    <t>https://www.nwaonline.com/news/2020/oct/31/lincoln-council-oks-solar-power-proposal/?news-arkansas-nwa</t>
  </si>
  <si>
    <t>Paragould</t>
  </si>
  <si>
    <t>Paragould Light Water and Cable</t>
  </si>
  <si>
    <t>Evergy Energy Partners</t>
  </si>
  <si>
    <t>Solar array in northeastern Arkansas</t>
  </si>
  <si>
    <t>https://www.bizjournals.com/kansascity/news/2020/08/25/evergy-energy-partners-paragould-arkansas-solar.html</t>
  </si>
  <si>
    <t>https://www.kait8.com/2021/01/06/work-underway-construction-site-new-solar-plant/</t>
  </si>
  <si>
    <t>Paris</t>
  </si>
  <si>
    <t>Today's Power, Inc (TPI)</t>
  </si>
  <si>
    <t>https://www.paris-express.com/news/20200812/city-holds-flip-switch-event-at-solar-power-plant</t>
  </si>
  <si>
    <t>Springdale</t>
  </si>
  <si>
    <t>Today’s Power, Inc</t>
  </si>
  <si>
    <t>https://www.nwaonline.com/news/2021/jun/20/springdale-set-to-flip-switch-for-solar-energy/</t>
  </si>
  <si>
    <t>http://www.todayspower.com/tpiblog/osp1</t>
  </si>
  <si>
    <t>Washington County</t>
  </si>
  <si>
    <t>https://talkbusiness.net/2020/06/seal-solar-completes-2-megawatt-array-for-washington-county/#:~:text=The%20largest%20county%2Downed%20solar,south%20campus%20near%20Clydesdale%20Drive.</t>
  </si>
  <si>
    <t>White County</t>
  </si>
  <si>
    <t>White County Central School District Solar Array</t>
  </si>
  <si>
    <t>Judsonia</t>
  </si>
  <si>
    <t>https://armoneyandpolitics.com/scenic-hill-solar-developing-1-3-million-power-plant-for-white-county-central-school-district/</t>
  </si>
  <si>
    <t>STEM education</t>
  </si>
  <si>
    <t>Alameda County</t>
  </si>
  <si>
    <t>California</t>
  </si>
  <si>
    <t>California (CAISO)</t>
  </si>
  <si>
    <t>Pacific Gas and Electric</t>
  </si>
  <si>
    <t xml:space="preserve">Regional Renewable Energy Procurement Program </t>
  </si>
  <si>
    <t>https://www.prnewswire.com/news-releases/sunedison-signs-agreement-with-alameda-county-for-additional-3-mw-of-solar-300081626.html</t>
  </si>
  <si>
    <t>Anaheim</t>
  </si>
  <si>
    <t>Anaheim Public Utilities</t>
  </si>
  <si>
    <t>CIM Group, Westside</t>
  </si>
  <si>
    <t>Westlands Solar Park Pilot Project</t>
  </si>
  <si>
    <t>Leemore</t>
  </si>
  <si>
    <t>https://www.power-technology.com/projects/westlands-solar-park/</t>
  </si>
  <si>
    <t>https://www.power-technology.com/news/cim-begins-construction-on-2-7gw-westlands-solar-park-in-us/</t>
  </si>
  <si>
    <t>https://www.cimgroup.com/press-releases/westlands-solar-park-one-largest-permitted-solar-parks-world-and-largest-north</t>
  </si>
  <si>
    <t>https://thebusinessjournal.com/westlands-solar-park-completes-first-demonstration-project/</t>
  </si>
  <si>
    <t>Southern California Public Power Authority (SCPPA)</t>
  </si>
  <si>
    <t>EDF Renewables North America</t>
  </si>
  <si>
    <t>Desert Harvest 2</t>
  </si>
  <si>
    <t>Riverside County</t>
  </si>
  <si>
    <t>https://www.edf-re.com/press-release/edf-renewables-north-america-announces-commercial-operations-at-desert-harvest-1-and-desert-harvest-2-solar-projects/</t>
  </si>
  <si>
    <t>http://www.scppa.org/post/desert-harvest</t>
  </si>
  <si>
    <t>https://www.publicpower.org/periodical/article/scppa-inks-25-year-ppa-solar-project-includes-storage</t>
  </si>
  <si>
    <t>Renewable Energy Credit (REC) + index structure contract</t>
  </si>
  <si>
    <t>Apple Valley Choice Energy [CCA]</t>
  </si>
  <si>
    <t>Wind</t>
  </si>
  <si>
    <t>Community Choice Aggregation</t>
  </si>
  <si>
    <t>Terra-Gen, LLC</t>
  </si>
  <si>
    <t>Voyager Wind IV Expansion</t>
  </si>
  <si>
    <t>Kern</t>
  </si>
  <si>
    <t>https://cal-cca.org/cca-renewable-energy-map-and-list-of-ppas/</t>
  </si>
  <si>
    <t>https://www.govinfo.gov/content/pkg/FR-2020-09-21/pdf/2020-20765.pdf</t>
  </si>
  <si>
    <t>https://www.cleanpowersf.org/news/2018/6/6/cleanpowersf-delivers-on-promise-to-invest-in-renewable-energy-projects-with-new-wind-solar-developments</t>
  </si>
  <si>
    <t>Avangrid Renewables</t>
  </si>
  <si>
    <t>Mountain View III Wind Farm</t>
  </si>
  <si>
    <t>Palm Springs</t>
  </si>
  <si>
    <t>https://www.windpowerengineering.com/calchoice-enters-ppa-with-avangrid-renewables-for-california-wind-energy/</t>
  </si>
  <si>
    <t>https://www.lancasterchoiceenergy.com/wp-content/uploads/2019/08/2019.8.19_CalChoice_MVIII-Press-Release.pdf</t>
  </si>
  <si>
    <t>https://www.thewindpower.net/windfarm_en_2805_mountain-view-power-partners-iii.php</t>
  </si>
  <si>
    <t>https://cal-cca.org/wp-content/uploads/2018/11/CCA-New-Renewable-PPAs-November-2019.pdf</t>
  </si>
  <si>
    <t>Joint purchase agreement: The PPA was announced by California Choice Energy Authority (CalChoice) on behalf of three of its members. The other two are Lancaster Choice (LCE) and Rancho Mirage Energy Authority (RMEA).</t>
  </si>
  <si>
    <t>Bakersfield</t>
  </si>
  <si>
    <t>ForeFront Power</t>
  </si>
  <si>
    <t>Bakersfield City School District (BCSD)'s School Project for Utililty Rate Reduction (SPURR) - Renewable Energy Aggregated Procurement (REAP) Program</t>
  </si>
  <si>
    <t>https://www.prnewswire.com/news-releases/renewable-repeat-bakersfield-city-school-district-selects-forefront-power-to-expand-solar-across-10-sites-in-23-megawatt-deal-through-spurr-300612525.html</t>
  </si>
  <si>
    <t>Biggs</t>
  </si>
  <si>
    <t>Biggs Municipal Utilities</t>
  </si>
  <si>
    <t>Antelope Solar Expansion 1B</t>
  </si>
  <si>
    <t>Los Angeles County</t>
  </si>
  <si>
    <t>https://www.spglobal.com/marketintelligence/en/news-insights/trending/b7awbh_xv0s01brw7cf7aa2</t>
  </si>
  <si>
    <t>https://www.taftmidwaydriller.com/article/20170405/news/170409848</t>
  </si>
  <si>
    <t>https://www.sonomawest.com/the_healdsburg_tribune/news/city-floating-solar-array-project-nearing-completion/article_0456aefe-3684-11eb-8db5-4fe5b64cfdbb.html</t>
  </si>
  <si>
    <t>Jointly purchased through the Northern California Power Agency (NCPA)</t>
  </si>
  <si>
    <t>Blue Lake Rancheria</t>
  </si>
  <si>
    <t>Pacific Gas &amp; Electric</t>
  </si>
  <si>
    <t>Schatz Energy Research Center</t>
  </si>
  <si>
    <t>Blue Lake Rancheria Microgrid</t>
  </si>
  <si>
    <t>Humboldt County</t>
  </si>
  <si>
    <t>https://microgridknowledge.com/blue-lake-rancheria-microgrid-controller-covid-19/</t>
  </si>
  <si>
    <t>https://microgridknowledge.com/redwood-coast-airport-microgrid/</t>
  </si>
  <si>
    <t>https://schatzcenter.org/blrmicrogrid/</t>
  </si>
  <si>
    <t>https://microgridknowledge.com/blue-lake-rancheria-microgrid-outages/</t>
  </si>
  <si>
    <t>https://www.energy.ca.gov/publications/2019/demonstrating-secure-reliable-low-carbon-community-microgrid-blue-lake-rancheria</t>
  </si>
  <si>
    <t>Tribal microgrid with a 500 kW / 950 kWh battery energy storage system</t>
  </si>
  <si>
    <t>Blue Lake Rancheria Microgrid Expansion</t>
  </si>
  <si>
    <t>http://now.humboldt.edu/news/100-renewable-microgrid-takes-off-at-the-redwood-coast-airport/</t>
  </si>
  <si>
    <t>Tribal microgrid</t>
  </si>
  <si>
    <t>Burbank</t>
  </si>
  <si>
    <t>Central Coast Community Energy [CCA]</t>
  </si>
  <si>
    <t>Ormat Technologies Inc</t>
  </si>
  <si>
    <t>Casa Diablo-IV</t>
  </si>
  <si>
    <t>Mammoth Lakes</t>
  </si>
  <si>
    <t>https://www.svcleanenergy.org/news/ormat-geothermal-ppa/</t>
  </si>
  <si>
    <t>https://cal-cca.org/wp-content/uploads/2021/08/CalCCA-California-Aggregator-Summer-2021-Final-Web.pdf</t>
  </si>
  <si>
    <t>Angiola East</t>
  </si>
  <si>
    <t>Angela</t>
  </si>
  <si>
    <t>Tulare County</t>
  </si>
  <si>
    <t>https://ceqanet.opr.ca.gov/2020050500/2</t>
  </si>
  <si>
    <t>Joint purchase agreement co-signed with SVCE. Including 10 MW storage</t>
  </si>
  <si>
    <t>AES</t>
  </si>
  <si>
    <t>AES Mountain View</t>
  </si>
  <si>
    <t>https://pv-magazine-usa.com/2021/07/28/california-ccas-contract-for-778-mw-of-solar/</t>
  </si>
  <si>
    <t>https://www.svcleanenergy.org/wp-content/uploads/2020/02/2021-0419-01-Presentation-April-19-2021-Board-AES-Mountain-Wind-PPA.pdf</t>
  </si>
  <si>
    <t>https://www.svcleanenergy.org/wp-content/uploads/2020/02/2021-0512-Presentations-Combined-compressed.pdf</t>
  </si>
  <si>
    <t>Joint purchase agreement co-signed with SVCE</t>
  </si>
  <si>
    <t>Big Beau</t>
  </si>
  <si>
    <t>Kern County</t>
  </si>
  <si>
    <t>https://www.montereyherald.com/2018/11/21/monterey-bay-community-power-signs-on-to-new-solar-agreements/</t>
  </si>
  <si>
    <t>https://www.mbcommunitypower.org/community-affairs-the-latest-from-mbcp/mbcp-signs-contract-for-californias-largest-solar-storage-project%E2%80%A8/</t>
  </si>
  <si>
    <t>https://www.edf-re.com/edf-renewables-north-america-signs-power-purchase-agreements-with-silicon-valley-clean-energy-and-monterey-bay-community-power/</t>
  </si>
  <si>
    <t>First Solar</t>
  </si>
  <si>
    <t>Rabbitbrush Solar LLC project</t>
  </si>
  <si>
    <t>https://www.spglobal.com/marketintelligence/en/news-insights/latest-news-headlines/california-s-silicon-valley-monterey-ok-solar-storage-and-geothermal-contracts-57985419</t>
  </si>
  <si>
    <t>Origis Energy</t>
  </si>
  <si>
    <t>San Luis West</t>
  </si>
  <si>
    <t>Fresno County</t>
  </si>
  <si>
    <t>https://origisenergy.com/projects/san-luis-west-solar-storage/</t>
  </si>
  <si>
    <t>Joint purchase agreement co-signed with SVCE. Including 15.625 MW storage</t>
  </si>
  <si>
    <t>Coso Geothermal Power Holdings</t>
  </si>
  <si>
    <t>Coso Geothermal Project</t>
  </si>
  <si>
    <t>Inyo County</t>
  </si>
  <si>
    <t>http://www.montereycountyweekly.com/blogs/news_blog/600-million-in-geothermal-and-solar-energy-deals-approved-by-monterey-bay-community-power/article_b1a6c174-7c27-11ea-b1f9-434d24e4d207.html</t>
  </si>
  <si>
    <t>https://cal-cca.org/mbcp-and-svce-sign-contracts-for-210-mw-of-geothermal-and-solar-energy-in-california/</t>
  </si>
  <si>
    <t>Recurrent Energy</t>
  </si>
  <si>
    <t>Slate 1</t>
  </si>
  <si>
    <t>Kings County</t>
  </si>
  <si>
    <t>Idemitsu Renewables</t>
  </si>
  <si>
    <t>Jasmine</t>
  </si>
  <si>
    <t>https://www.energy-storage.news/joint-procurement-push-sees-two-california-ccas-sign-for-778mw-of-solar-with-119mw-of-energy-storage/</t>
  </si>
  <si>
    <t>With 17.5MW of battery storage</t>
  </si>
  <si>
    <t>NextEra Energy</t>
  </si>
  <si>
    <t>Yellow Pine</t>
  </si>
  <si>
    <t>Clark County</t>
  </si>
  <si>
    <t>Nevada</t>
  </si>
  <si>
    <t>https://3cenergy.org/press_release/mbcp-and-svce-sign-new-20-year-contract-for-renewable-energy/</t>
  </si>
  <si>
    <t>Pattern Energy Group 2 LP</t>
  </si>
  <si>
    <t>Duran Mesa Wind</t>
  </si>
  <si>
    <t>Corona</t>
  </si>
  <si>
    <t>New Mexico</t>
  </si>
  <si>
    <t>https://www.windpowerengineering.com/pattern-development-signs-ppas-to-deliver-wind-power-to-california/</t>
  </si>
  <si>
    <t>Clearway Energy Group</t>
  </si>
  <si>
    <t>Victory Pass</t>
  </si>
  <si>
    <t>https://www.clearwayenergygroup.com/press-releases/clearway-signs-long-term-solar-storage-contracts-with-two-california-ccas/</t>
  </si>
  <si>
    <r>
      <rPr>
        <sz val="12"/>
        <rFont val="Calibri (Body)"/>
      </rPr>
      <t xml:space="preserve">Joint purchase agreement co-signed with SVCE. </t>
    </r>
    <r>
      <rPr>
        <sz val="12"/>
        <rFont val="Calibri"/>
        <family val="2"/>
        <scheme val="minor"/>
      </rPr>
      <t>With 25 MW of battery storage capacity</t>
    </r>
  </si>
  <si>
    <t>8minute</t>
  </si>
  <si>
    <t>Aratina</t>
  </si>
  <si>
    <t>https://cleanpowerexchange.org/category/monterey-bay/</t>
  </si>
  <si>
    <t>174 Power Global</t>
  </si>
  <si>
    <t>Atlas</t>
  </si>
  <si>
    <t>La Paz County</t>
  </si>
  <si>
    <t>Clean Power Alliance [CCA]</t>
  </si>
  <si>
    <t>Heber South Geothermal Plant</t>
  </si>
  <si>
    <t>Imperial Valley</t>
  </si>
  <si>
    <t>https://www.publicpower.org/periodical/article/california-community-choice-aggregators-board-approves-15-year-geothermal-energy-contract</t>
  </si>
  <si>
    <t>https://www.globenewswire.com/news-release/2021/05/12/2227961/26372/en/Ormat-Signs-15-Year-Power-Purchase-Agreement-With-Clean-Power-Alliance-for-Heber-South-Geothermal-Facility.html</t>
  </si>
  <si>
    <t>https://www.thinkgeoenergy.com/ormat-secures-15-year-ppa-for-heber-south-geothermal-plant/</t>
  </si>
  <si>
    <t>https://mailchi.mp/cleanpoweralliance/renewable-geothermal-energy</t>
  </si>
  <si>
    <t>Terra-Gen</t>
  </si>
  <si>
    <t>Voyager Wind II Phase 4</t>
  </si>
  <si>
    <t>Mojave</t>
  </si>
  <si>
    <t>https://cleanpoweralliance.org/2018/11/05/clean-power-alliance-approves-first-long-term-power-purchase-agreement-with-voyager-wind/</t>
  </si>
  <si>
    <t>https://cleanpoweralliance.org/wp-content/uploads/2018/10/092618_CPAEnergyCommittee_REVISEDAgendaPACKET.pdf</t>
  </si>
  <si>
    <t>Clearway Energy Group (a subsidiary of NRG Energy)</t>
  </si>
  <si>
    <t>Golden Fields III (Rosamond Central) Solar Project</t>
  </si>
  <si>
    <t>https://cleanpoweralliance.org/wp-content/uploads/2019/06/062819_CPA-Special-Board-Meeting-AgendaPacket_REVISED.pdf</t>
  </si>
  <si>
    <t>https://southpasadenan.com/clean-power-alliance-signs-deals-for-renewable-energy-in-southern-california/</t>
  </si>
  <si>
    <t>https://www.spglobal.com/marketintelligence/en/news-insights/latest-news-headlines/clearway-energy-parent-reach-investment-deal-on-1-6-gw-renewables-portfolio-61863663</t>
  </si>
  <si>
    <t>https://vimeo.com/515974259/b75387ac85?utm_source=Clean+Power+Alliance+Email+List&amp;utm_campaign=1361da821b-EMAIL_CAMPAIGN_2018_07_09_05_47_COPY_02&amp;utm_medium=email&amp;utm_term=0_fb8b7bd3c8-1361da821b-&amp;utm_source=Clean+Power+Alliance+Email+List&amp;utm_campaign=c48de0e6c2-EMAIL_CAMPAIGN_2018_07_09_05_47_COPY_01&amp;utm_medium=email&amp;utm_term=0_fb8b7bd3c8-c48de0e6c2-211440296</t>
  </si>
  <si>
    <t>https://electricenergyonline.com/article/energy/category/geothermal/85/903319/clean-power-alliance-inks-four-long-term-contracts-to-supply-over-175-000-homes-with-clean-energy-batteries-and-geothermal-will-enhance-reliability.html</t>
  </si>
  <si>
    <t>NextEra Energy Resources Development, LLC.</t>
  </si>
  <si>
    <t>Resurgence Solar II</t>
  </si>
  <si>
    <t>San Bernardino County</t>
  </si>
  <si>
    <t>https://cal-cca.org/clean-power-alliance-inks-four-long-term-contracts-to-supply-over-175000-homes-with-clean-energy/</t>
  </si>
  <si>
    <t>With 40 MW of storage</t>
  </si>
  <si>
    <t>Calpine Energy Services</t>
  </si>
  <si>
    <t>The Geysers</t>
  </si>
  <si>
    <t>Estrella</t>
  </si>
  <si>
    <t>https://cleanpoweralliance.org/2020/11/05/clean-power-alliance-adds-new-local-solar-plus-storage-project/</t>
  </si>
  <si>
    <t>https://cleanpoweralliance.org/wp-content/uploads/2021/05/CPA-2020-Impact-Report.pdf</t>
  </si>
  <si>
    <t>Azalea</t>
  </si>
  <si>
    <t>https://www.solarpowerworldonline.com/2020/07/clean-power-alliance-signs-on-for-60-mw-solar-152-mwh-storage-project-in-california/</t>
  </si>
  <si>
    <t>Origis</t>
  </si>
  <si>
    <t>Chalan</t>
  </si>
  <si>
    <t>https://cleanpoweralliance.org/2020/09/10/clean-power-alliance-ramps-up-solar-and-storage-project-investment-during-heat-wave/</t>
  </si>
  <si>
    <t>Daggett 2</t>
  </si>
  <si>
    <t>With 52 MW of storage</t>
  </si>
  <si>
    <t>Arica</t>
  </si>
  <si>
    <t>With  71 MW of storage</t>
  </si>
  <si>
    <t>Middle River Power, LLC; Goldman Sachs Renewable Power</t>
  </si>
  <si>
    <t>High Desert Solar Project / Goldman Sachs Renewable Power Solar and Storage</t>
  </si>
  <si>
    <t>San Bernardino</t>
  </si>
  <si>
    <t>https://www.spglobal.com/marketintelligence/en/news-insights/latest-news-headlines/calif-community-choice-agencies-add-more-big-battery-solar-deals-58812560</t>
  </si>
  <si>
    <t>https://www.marathoncapital.com/news/marathon-capital-advises-middle-river-power-on-sale-of-california-solar-project</t>
  </si>
  <si>
    <t>Daggett Solar and Storage</t>
  </si>
  <si>
    <t>https://cleanpoweralliance.org/wp-content/uploads/2021/05/CPA-2020-Impact-Report.pdf?utm_source=Clean+Power+Alliance+Email+List&amp;utm_campaign=c48de0e6c2-EMAIL_CAMPAIGN_2018_07_09_05_47_COPY_01&amp;utm_medium=email&amp;utm_term=0_fb8b7bd3c8-c48de0e6c2-211440296</t>
  </si>
  <si>
    <t>https://cleanpoweralliance.org/2020/10/01/clean-power-alliance-adds-new-solar-and-storage-capacity-to-portfolio/</t>
  </si>
  <si>
    <t>With 93.5 MW of battery storage</t>
  </si>
  <si>
    <t>NextEra Energy Resources</t>
  </si>
  <si>
    <t>Arlington Solar</t>
  </si>
  <si>
    <t>Blythe</t>
  </si>
  <si>
    <t>8minute Solar Energy</t>
  </si>
  <si>
    <t>Rexford 1</t>
  </si>
  <si>
    <t>White Hills Wind</t>
  </si>
  <si>
    <t>White Hills</t>
  </si>
  <si>
    <t>https://cleanpoweralliance.org/2019/10/04/clean-power-alliance-signs-new-300-mw-wind-power-purchase-agreement/</t>
  </si>
  <si>
    <t>https://energycentral.com/news/wind-farm-under-construction-white-hills-0</t>
  </si>
  <si>
    <t>CleanPowerSF [CCA]</t>
  </si>
  <si>
    <t>Sonoma and Lake Counties</t>
  </si>
  <si>
    <t>https://www.cleanpowersf.org/energysources</t>
  </si>
  <si>
    <t>The Geysers (2021 Expansion)</t>
  </si>
  <si>
    <t>The Geysers (2019 Expansion)</t>
  </si>
  <si>
    <t>Crow Creek</t>
  </si>
  <si>
    <t>Stanislaus</t>
  </si>
  <si>
    <t>https://cal-cca.org/cleanpowersf-announces-solar-and-battery-storage-contract-expanding-the-programs-renewable-energy-capacity-and-increasing-grid-reliability-for-programs-380000-customers/</t>
  </si>
  <si>
    <t>Iberdrola</t>
  </si>
  <si>
    <t>Shiloh Wind Farm</t>
  </si>
  <si>
    <t>Solano County</t>
  </si>
  <si>
    <t>https://www.sfexaminer.com/news/cleanpowersf-initiates-first-wave-of-automatic-enrollment/</t>
  </si>
  <si>
    <t>https://www.avangridrenewables.com/wps/wcm/connect/www.avangridrenewables.com25590/2abdeade-d8ca-46e3-9740-d9203ca3cfad/ShilohFactSheet.pdf?MOD=AJPERES&amp;amp;CACHEID=ROOTWORKSPACE.Z18_31MEH4C0N8M490Q43LUGGV0000-2abdeade-d8ca-46e3-9740-d9203ca3cfad-mtwMYTx</t>
  </si>
  <si>
    <t>Oasis</t>
  </si>
  <si>
    <t>https://cal-cca.org/wp-content/uploads/2020/11/CCA-Clean-Energy-PPAs-November-2020.pdf</t>
  </si>
  <si>
    <t>Blythe Solar IV</t>
  </si>
  <si>
    <t>https://www.cleanpowersf.org/news/cleanpowersf-significant-commitment-solar-wind</t>
  </si>
  <si>
    <t>Aramis Solar Plus Storage Project</t>
  </si>
  <si>
    <t>https://sfgov.org/lafco//sites/default/files/lfc031921_item4.pdf</t>
  </si>
  <si>
    <t xml:space="preserve">With 75 MW of battery storage </t>
  </si>
  <si>
    <t>San Pablo Raceway</t>
  </si>
  <si>
    <t>Lancaster</t>
  </si>
  <si>
    <t>EDF Renewables</t>
  </si>
  <si>
    <t>Maverick Solar 6</t>
  </si>
  <si>
    <t>Desert Center</t>
  </si>
  <si>
    <t>https://electricenergyonline.com/article/energy/category/general/90/809236/cleanpowersf-announces-largest-commitment-to-date-in-new-wind-solar-projects-san-francisco-s-co.html</t>
  </si>
  <si>
    <t>Voyager IV</t>
  </si>
  <si>
    <t>https://www.publicpower.org/periodical/article/calif-cca-significantly-expands-solar-wind-commitment</t>
  </si>
  <si>
    <t>Colton</t>
  </si>
  <si>
    <t>Ormat Technologies Inc.</t>
  </si>
  <si>
    <t>30 MW Casa Diablo-IV (CD4) geothermal project</t>
  </si>
  <si>
    <t>https://www.globenewswire.com/news-release/2019/03/20/1757706/0/en/Ormat-Signs-a-25-Year-PPA-With-SCPPA-for-Its-Casa-Diablo-IV-Geothermal-Power-Plant-in-California.html</t>
  </si>
  <si>
    <t>Delano</t>
  </si>
  <si>
    <t>WGL Energy</t>
  </si>
  <si>
    <t>BayWa r.e.</t>
  </si>
  <si>
    <t>Delanos Waste Water Treatment Plant</t>
  </si>
  <si>
    <t>2,370 </t>
  </si>
  <si>
    <t>https://www.wglenergy.com/press-room/2016/wgl-energy-completes-new-solar-farm-in-california</t>
  </si>
  <si>
    <t>Desert Community Energy [CCA]</t>
  </si>
  <si>
    <t>Desert Community Energy</t>
  </si>
  <si>
    <t>Terra-Gen LLC</t>
  </si>
  <si>
    <t>Three wind farms including Coachella Hills Wind II and Terra-Gen East Wind</t>
  </si>
  <si>
    <t>https://www.desertsun.com/story/news/2021/02/09/desert-community-energy-signs-agreement-palm-springs-wind-farms/4440695001/</t>
  </si>
  <si>
    <t>https://cal-cca.org/wp-content/uploads/2021/05/CalCCA-Spring-2021-Report.pdf</t>
  </si>
  <si>
    <t>Vesper Energy</t>
  </si>
  <si>
    <t>Deer Creek</t>
  </si>
  <si>
    <t>https://www.energy-storage.news/news/california-community-energy-group-signs-ppa-for-50mw-200mwh-solar-plus-stor</t>
  </si>
  <si>
    <t>With 200 MWh battery storage</t>
  </si>
  <si>
    <t>East Bay Community Energy [CCA]</t>
  </si>
  <si>
    <t>Solar Frontier Americas</t>
  </si>
  <si>
    <t>Luciana Solar</t>
  </si>
  <si>
    <t>https://ebce.org/solar-firms-heating-up-in-the-valley/</t>
  </si>
  <si>
    <t>Salka LLC</t>
  </si>
  <si>
    <t>Altamont Wind LLC / Summit Wind</t>
  </si>
  <si>
    <t>https://ebce.org/clean-power-non-profit-to-use-altamont-wind-as-source/</t>
  </si>
  <si>
    <t>https://ebce.org/ebce-green-lights-over-155-mw-of-new-renewable-energy-projects-and-30-mw-of-energy-storage/</t>
  </si>
  <si>
    <t>Edwards Solar Project</t>
  </si>
  <si>
    <t>https://ebce.org/ebce-expands-its-renewable-energy-and-storage-portfolio-with-two-new-contracts-and-memorandum-of-understanding/</t>
  </si>
  <si>
    <t>EDP Renewables North America</t>
  </si>
  <si>
    <t>Sonrisa Solar Park</t>
  </si>
  <si>
    <t>Rosamond Central Solar</t>
  </si>
  <si>
    <t>https://ebce.org/ebce-expands-its-renewable-energy-and-storage-portfolio-with-three-new-contracts/</t>
  </si>
  <si>
    <t>Raceway Solar Project North</t>
  </si>
  <si>
    <t>Fresno</t>
  </si>
  <si>
    <t>MD Energy (a subdiary of Solar3D, Inc.)</t>
  </si>
  <si>
    <t>https://www.globenewswire.com/news-release/2015/07/24/1337782/0/en/Solar3D-s-MD-Energy-Awarded-10-Million-Solar-Contract-Subject-to-City-Council-Approval.html</t>
  </si>
  <si>
    <t>https://www.fresno.gov/publicutilities/facilities-infrastructure/capital-projects/</t>
  </si>
  <si>
    <t>PG&amp;E</t>
  </si>
  <si>
    <t>Fresno City</t>
  </si>
  <si>
    <t>https://thebusinessjournal.com/fresno-enters-solar-agreement-with-hopes-of-saving-100m/</t>
  </si>
  <si>
    <t>Glendale</t>
  </si>
  <si>
    <t>Other</t>
  </si>
  <si>
    <t>Glendale Water &amp; Power</t>
  </si>
  <si>
    <t>Southern California Public Power Authority</t>
  </si>
  <si>
    <t>Whitegrass No.1 Geothermal, Star Peak Geothermal</t>
  </si>
  <si>
    <t>Lyon</t>
  </si>
  <si>
    <t>https://www.prnewswire.com/news-releases/glendale-water--power-enters-into-agreement-to-purchase-geothermal-energy-increasing-its-renewable-portfolio-301013023.html</t>
  </si>
  <si>
    <t>Gonzales</t>
  </si>
  <si>
    <t>Gonzales Municipal Electric Utility</t>
  </si>
  <si>
    <t>Concentric Power</t>
  </si>
  <si>
    <t>Gonzales Agricultural Industrial Business Park Microgrid</t>
  </si>
  <si>
    <t>https://www.prnewswire.com/news-releases/gonzales-electric-authority-enters-into-agreement-with-concentric-power-for-35-megawatt-community-scale-microgrid-301148191.html</t>
  </si>
  <si>
    <t>https://www.montereycountyweekly.com/news/local_news/a-70-million-microgrid-project-in-gonzales-promises-reliable-cheap-and-clean-power-for-ag/article_a543dc5c-08cf-11eb-abae-a7371ee89710.html</t>
  </si>
  <si>
    <t>https://www.greentechmedia.com/articles/read/california-town-tests-new-model-for-microgrids-as-a-service</t>
  </si>
  <si>
    <t>Gridley</t>
  </si>
  <si>
    <t>Gridley Electric Utility</t>
  </si>
  <si>
    <t>Hanover</t>
  </si>
  <si>
    <t>Schneider Electric</t>
  </si>
  <si>
    <t>City of Anderson's Water Pollution Control Plant solar array</t>
  </si>
  <si>
    <t>Anderson</t>
  </si>
  <si>
    <t>https://www.waterworld.com/wastewater/article/16225412/schneider-electric-selected-to-achieve-net-zero-at-the-city-of-anderson-water-pollution-control-plant</t>
  </si>
  <si>
    <t>Healdsburg</t>
  </si>
  <si>
    <t>City of Healdsburg's Electric Department</t>
  </si>
  <si>
    <t>https://ci.healdsburg.ca.us/DocumentCenter/View/11462/CityScape_May-2018_Utilities</t>
  </si>
  <si>
    <t>Burns &amp; McDonnell</t>
  </si>
  <si>
    <t>Floating solar arrays on the City’s recycled-water ponds</t>
  </si>
  <si>
    <t>http://www.sonomawest.com/the_healdsburg_tribune/news/city-floating-solar-array-project-nearing-completion/article_0456aefe-3684-11eb-8db5-4fe5b64cfdbb.html</t>
  </si>
  <si>
    <t>Lancaster Choice Energy [CCA]</t>
  </si>
  <si>
    <t>https://californiachoiceenergyauthority.com/wp-content/uploads/2020/08/lce_v1-PUBLIC.pdf</t>
  </si>
  <si>
    <t>Western Antelope Dry Ranch</t>
  </si>
  <si>
    <t>https://www.seia.org/news/spower-wins-lancaster-choice-energy-10-megawatt-ppa</t>
  </si>
  <si>
    <t>Lodi</t>
  </si>
  <si>
    <t>Lodi Electric Utility</t>
  </si>
  <si>
    <t>Long Beach</t>
  </si>
  <si>
    <t>Long Beach Light &amp; Power</t>
  </si>
  <si>
    <t xml:space="preserve">PFMG Solar Long Beach, LLC </t>
  </si>
  <si>
    <t>Solar canopy installations on three designated public parking facilities in the Downtown area</t>
  </si>
  <si>
    <t>https://www.longbeach.gov/press-releases/city-begins-construction-of-solar-canopies--at-public-parking-facilities/</t>
  </si>
  <si>
    <t>Unique location: Solar canopy installations</t>
  </si>
  <si>
    <t>Solar projects on city buildings and properties, including such prominent facilities as the Long Beach Airport and the Main Health Department building</t>
  </si>
  <si>
    <t xml:space="preserve">Long Beach </t>
  </si>
  <si>
    <t>https://www.prnewswire.com/news-releases/sunedison-partners-with-the-city-of-long-beach-to-provide-25-megawatts-of-solar-power-300056256.html</t>
  </si>
  <si>
    <t>Los Angeles</t>
  </si>
  <si>
    <t>Los Angeles Department of Water and Power (LADWP)</t>
  </si>
  <si>
    <t>Pilot Solar Rooftops Program (SRP)</t>
  </si>
  <si>
    <t>https://www.ladwpnews.com/ladwp-launches-the-solar-rooftops-program-providing-the-benefits-of-solar-energy-to-more-angelenos/</t>
  </si>
  <si>
    <t>Solar rooftop at 12 locations of the Port of Los Angeles property</t>
  </si>
  <si>
    <t>https://www.lamayor.org/mayor-garcetti-announces-completion-new-rooftop-solar-project</t>
  </si>
  <si>
    <t>PermaCity Construction Corp</t>
  </si>
  <si>
    <t>Sun Valley solar rooftop</t>
  </si>
  <si>
    <t>http://www.sanfernandosun.com/news/article_d8506f14-408c-11e9-9850-9b0bb321d0d6.html</t>
  </si>
  <si>
    <t>Fortistar</t>
  </si>
  <si>
    <t>Lopez Canyon Landfill</t>
  </si>
  <si>
    <t>https://globalpowerjournal.com/2016/06/16/fortistar-upgrads-landfill-gas-to-renewable-energy-project-in-los-angeles/</t>
  </si>
  <si>
    <t>Pilot Shared Solar Program</t>
  </si>
  <si>
    <t>https://www.canogaparknc.org/2018/09/ladwp-approves-new-community-solar-power-program-for-renters/</t>
  </si>
  <si>
    <t>Westmont Solar Energy Project</t>
  </si>
  <si>
    <t>https://www.latimes.com/business/la-fi-solar-project-20160429-story.html</t>
  </si>
  <si>
    <t>ONGP LLC (a subsidiary company of Ormat Technologies, Inc)</t>
  </si>
  <si>
    <t>Northern Nevada Geothermal Portfolio Project (phase 1)</t>
  </si>
  <si>
    <t>https://ladwp.response.news/new-geothermal-project-helps-create-clean-energy-future-for-los-angeles/</t>
  </si>
  <si>
    <t>LADWP</t>
  </si>
  <si>
    <t>Springbok III Solar Farm</t>
  </si>
  <si>
    <t>https://www.8minute.com/solar-projects/</t>
  </si>
  <si>
    <t>https://www.8minute.com/2019/10/capital-dynamics-and-8minute-solar-energy-announce-completion-of-the-121-megawatt-dc-springbok-3-solar-farm/</t>
  </si>
  <si>
    <t>https://www.8minute.com/2017/02/8minute-receives-power-purchase-agreement-develop-90-mw-ac-springbok-3-solar-farm/</t>
  </si>
  <si>
    <t>https://www.8minute.com/2019/11/8minute-solar-energy-and-capital-dynamics-celebrate-landmark-450-megawatt-springbok-solar-cluster/</t>
  </si>
  <si>
    <t>Northern Nevada Geothermal Portfolio Project (phase 2)</t>
  </si>
  <si>
    <t>Springbok II Solar Farm</t>
  </si>
  <si>
    <t>https://www.fierainfrastructure.com/en/the-assets/renewable-energy/solar/springbok-ii-solar-farm/</t>
  </si>
  <si>
    <t>https://www.8minute.com/2015/11/8minute-renewables-signs-power-purchase-agreement-to-develop-191mw-springbok-2-solar-farm/</t>
  </si>
  <si>
    <t>Pattern Energy</t>
  </si>
  <si>
    <t>Red Cloud Farm</t>
  </si>
  <si>
    <t>https://www.lamayor.org/mayor-garcetti-celebrates-approval-red-cloud-wind-farm-agreement</t>
  </si>
  <si>
    <t>https://www.hollandhart.com/holland-hart-represents-southern-california-public-power-authority-in-agreement-for-significant-purchase-of-wind-energy-by-ladwp</t>
  </si>
  <si>
    <t>https://www.newsdata.com/california_energy_markets/southwest/san-jose-cca-ladwp-sign-contracts-for-new-mexico-wind-energy/article_7cb8d712-366d-11eb-9cae-f7c35330b521.html</t>
  </si>
  <si>
    <t>8Minutenergy</t>
  </si>
  <si>
    <t>Eland Solar and Storage Center</t>
  </si>
  <si>
    <t>https://www.lamayor.org/garcetti-administration-approves-building-largest-solar-and-battery-storage-project-us</t>
  </si>
  <si>
    <t>Marin</t>
  </si>
  <si>
    <t>Biogas</t>
  </si>
  <si>
    <t>Marin Clean Energy [CCA]</t>
  </si>
  <si>
    <t>Central Marin Sanitation Agency</t>
  </si>
  <si>
    <t>https://www.mcecleanenergy.org/wp-content/uploads/2019/02/Community-Power-January-2019-Final.pdf</t>
  </si>
  <si>
    <t>Byron Solar Farm</t>
  </si>
  <si>
    <t>Contra Costa</t>
  </si>
  <si>
    <t>https://www.mcecleanenergy.org/local-projects/</t>
  </si>
  <si>
    <t>Renewable Properties</t>
  </si>
  <si>
    <t>Lake Herman Solar</t>
  </si>
  <si>
    <t>Solano</t>
  </si>
  <si>
    <t>https://beniciaheraldonline.com/council-approves-appeal-of-lake-herman-solar-project-4-1/</t>
  </si>
  <si>
    <t>Mustang 4</t>
  </si>
  <si>
    <t>Kings</t>
  </si>
  <si>
    <t>https://www.mcecleanenergy.org/wp-content/uploads/2018/05/2016-08-16_RE-Mustang_MCE-Monthly-Report_FINAL.pdf</t>
  </si>
  <si>
    <t>Daggett Solar</t>
  </si>
  <si>
    <t>https://www.mcecleanenergy.org/wp-content/uploads/2020/08/MCE-Technical-Committee-Packet-September_2020.pdf</t>
  </si>
  <si>
    <t>MCE [CCA]</t>
  </si>
  <si>
    <t>Small World Trading / EO Products</t>
  </si>
  <si>
    <t>Small World Trading</t>
  </si>
  <si>
    <t>San Rafael</t>
  </si>
  <si>
    <t>https://cal-cca.org/wp-content/uploads/2018/11/CCA-Renewable-Energy-Map-web-1.pdf</t>
  </si>
  <si>
    <t>https://www.mcecleanenergy.org/wp-content/uploads/2020/01/MCE-Integrated-Resource-Plan_2019.pdf</t>
  </si>
  <si>
    <t>DRES Quarry</t>
  </si>
  <si>
    <t>Novato</t>
  </si>
  <si>
    <t>BayWa Renewable Energy</t>
  </si>
  <si>
    <t>Cost Plus Plaza</t>
  </si>
  <si>
    <t>Larkspur</t>
  </si>
  <si>
    <t>https://www.mcecleanenergy.org/wp-content/uploads/2019/03/Renewable_Projects_SolarOne_03052019.pdf</t>
  </si>
  <si>
    <t>https://pv-magazine-usa.com/press-releases/alta-energy-and-rawson-blum-leon-partner-to-bring-solar-to-cost-plus-plaza-2/</t>
  </si>
  <si>
    <t>Synapse Electric</t>
  </si>
  <si>
    <t>San Rafael Airport II</t>
  </si>
  <si>
    <t>Danlin Solar</t>
  </si>
  <si>
    <t>Cooley Quarry 1</t>
  </si>
  <si>
    <t>https://www.mcecleanenergy.org/news/press-releases/cooley-quarry-local-sol/</t>
  </si>
  <si>
    <t>https://www.mcecleanenergy.org/news/1-5-solar-mw-novato/</t>
  </si>
  <si>
    <t>Hayworth-Fabian LLC; Baja Construction</t>
  </si>
  <si>
    <t>Oakley RV and Boat Storage</t>
  </si>
  <si>
    <t>Oakley</t>
  </si>
  <si>
    <t>https://www.mcecleanenergy.org/news/press-releases/mce-resource-plan-2019/</t>
  </si>
  <si>
    <t>North Shore Solar Partners LLC; Sunstall Inc.</t>
  </si>
  <si>
    <t>Freethy Industrial Park 1</t>
  </si>
  <si>
    <t>Richmond</t>
  </si>
  <si>
    <t>Freethy Industrial Park 2</t>
  </si>
  <si>
    <t>American Canyon A</t>
  </si>
  <si>
    <t>American Canyon</t>
  </si>
  <si>
    <t>American Canyon B</t>
  </si>
  <si>
    <t>American Canyon C</t>
  </si>
  <si>
    <t>Silveira Ranch A</t>
  </si>
  <si>
    <t>https://www.mcecleanenergy.org/wp-content/uploads/2018/10/10.18.18-Board-Packet.pdf</t>
  </si>
  <si>
    <t>https://www.marinij.com/2018/09/18/solar-energy-array-proposed-at-silveira-ranch-property/</t>
  </si>
  <si>
    <t>Silveira Ranch B</t>
  </si>
  <si>
    <t>Silveira Ranch C</t>
  </si>
  <si>
    <t>EDF Renewable Energy</t>
  </si>
  <si>
    <t>Buck Institute</t>
  </si>
  <si>
    <t>Soscol Ferry Solar 2</t>
  </si>
  <si>
    <t>Napa County</t>
  </si>
  <si>
    <t>https://ceqanet.opr.ca.gov/2019119057/2</t>
  </si>
  <si>
    <t>https://napavalleyregister.com/news/local/napa-to-get-second-commercial-utility-solar-project/article_d1904998-fc41-5dcd-9f3a-a8592dae2f8e.html</t>
  </si>
  <si>
    <t>Soscol Ferry Solar 3</t>
  </si>
  <si>
    <t>Waste Management, Inc.</t>
  </si>
  <si>
    <t>Redwood Landfill</t>
  </si>
  <si>
    <t>https://www.mcecleanenergy.org/news/press-releases/redwood-landfill-biogas/</t>
  </si>
  <si>
    <t>Lake Herman Road Solar Project</t>
  </si>
  <si>
    <t>Benicia</t>
  </si>
  <si>
    <t>https://www.timesheraldonline.com/2021/02/11/solar-farm-sprouts-on-lake-herman-road/</t>
  </si>
  <si>
    <t>https://www.ci.benicia.ca.us/lakehermansolar</t>
  </si>
  <si>
    <t>Cenergy and sPower</t>
  </si>
  <si>
    <t>Solar One</t>
  </si>
  <si>
    <t>https://www.mcecleanenergy.org/wp-content/uploads/2019/10/MCE-Solar-One-Fact-Sheet.pdf</t>
  </si>
  <si>
    <t>Little Bear 3</t>
  </si>
  <si>
    <t>Mendota</t>
  </si>
  <si>
    <t>https://www.solarreviews.com/news/first-solar-mce-little-bear-could-create-160mws-community-solar-110216/</t>
  </si>
  <si>
    <t>https://www.co.fresno.ca.us/home/showdocument?id=31426</t>
  </si>
  <si>
    <t>https://www.globenewswire.com/news-release/2020/03/02/1993807/0/en/Longroad-Acquirer-of-Four-California-Projects-from-First-Solar.html</t>
  </si>
  <si>
    <t>Little Bear 1</t>
  </si>
  <si>
    <t>Voyager II</t>
  </si>
  <si>
    <t>https://www.cpuc.ca.gov/uploadedFiles/CPUC_Public_Website/Content/Utilities_and_Industries/Energy_-_Electricity_and_Natural_Gas/Marin%20Clean%20Energy%20(MCE)_DraftGreenBookComments.pdf</t>
  </si>
  <si>
    <t>https://www.mcecleanenergy.org/wp-content/uploads/2016/12/Resolution-T2016-03-Aprvng-PPA-with-Voyager-Wind-III-LLC.pdf</t>
  </si>
  <si>
    <t>Little Bear 4</t>
  </si>
  <si>
    <t>https://www.co.fresno.ca.us/home/showdocument?id=26579</t>
  </si>
  <si>
    <t>Little Bear 5</t>
  </si>
  <si>
    <t>EDF</t>
  </si>
  <si>
    <t>Desert Harvest 1</t>
  </si>
  <si>
    <t>https://www.edf-re.com/edf-renewable-energy-signs-power-purchase-agreement-mce/</t>
  </si>
  <si>
    <t>Sempra</t>
  </si>
  <si>
    <t>Great Valley 1</t>
  </si>
  <si>
    <t>Tranquility</t>
  </si>
  <si>
    <t>https://newsroom.wf.com/press-release/innovation-and-technology/wells-fargo-sempra-renewables-boost-clean-energy-northern</t>
  </si>
  <si>
    <t>BayWa Renewable Energy Wind</t>
  </si>
  <si>
    <t>Strauss Wind Project</t>
  </si>
  <si>
    <t>Santa Barbara County</t>
  </si>
  <si>
    <t>https://www.mcecleanenergy.org/news/strauss-wind-farm/</t>
  </si>
  <si>
    <t>Antelope Expansion 2</t>
  </si>
  <si>
    <t>https://www.pv-tech.org/news/spower-signs-105mw-ppa-with-california-community-clean-energy-choice-group</t>
  </si>
  <si>
    <t>Oakland</t>
  </si>
  <si>
    <t>Port Public Power Electric Utility</t>
  </si>
  <si>
    <t>https://www.portofoakland.com/press-releases/port-oakland-oks-8-9-million-20-years-solar-power/</t>
  </si>
  <si>
    <t>Palo Alto</t>
  </si>
  <si>
    <t>City of Palo Alto Utilities (CPAU)</t>
  </si>
  <si>
    <t>Western Antelope Blue Sky Ranch B solar farm</t>
  </si>
  <si>
    <t>https://www.marketwatch.com/press-release/city-of-palo-alto-adds-60-megawatts-of-solar-to-its-renewable-energy-portfolio-solar-power-now-supplies-one-third-of-citys-electric-needs-2016-12-21</t>
  </si>
  <si>
    <t>Rosamond Central Solar Project</t>
  </si>
  <si>
    <t>https://pv-magazine-usa.com/2021/01/06/clearway-flips-the-switch-on-192-mw-solar-project-in-california/</t>
  </si>
  <si>
    <t>https://www.cityofpaloalto.org/News-Articles/Utilities/New-Solar-Project-Adds-26-MW-to-Palo-Alto%E2%80%99s-Energy-Portfolio</t>
  </si>
  <si>
    <t>https://www.clearwayenergygroup.com/press-releases/clearway-completes-construction-on-rosamond-central-solar-project/</t>
  </si>
  <si>
    <t>Elevation Solar C</t>
  </si>
  <si>
    <t>Peninsula Clean Energy [CCA]</t>
  </si>
  <si>
    <t>Mustang II Whirlaway</t>
  </si>
  <si>
    <t>https://www.peninsulacleanenergy.com/wp-content/uploads/2018/11/PCE-Board-11-15-18-Master-Presentation-Slidedeck.pdf</t>
  </si>
  <si>
    <t>Swinerton Renewable Energy, Centaurus Renewable Energy</t>
  </si>
  <si>
    <t>Wright Solar Park</t>
  </si>
  <si>
    <t>Merced County</t>
  </si>
  <si>
    <t>https://www.peninsulacleanenergy.com/wright/</t>
  </si>
  <si>
    <t>https://www.power-eng.com/2018/10/12/peninsula-clean-energy-starts-work-on-200-mw-central-valley-solar-farm/#gref</t>
  </si>
  <si>
    <t>Pico Rivera Innovative Municipal Energy [CCA]</t>
  </si>
  <si>
    <t>http://www.pico-rivera.org/civicax/filebank/blobdload.aspx?BlobID=56015</t>
  </si>
  <si>
    <t>Pioneer Community Energy [CCA]</t>
  </si>
  <si>
    <t>Edwards Sanborn</t>
  </si>
  <si>
    <t>https://pioneercommunityenergy.ca.gov/news/4-28-2020-pioneer-expands-energy-portfolio-with-edwards-sanborn-solar-iv-llc-contract/</t>
  </si>
  <si>
    <t>Rancho Mirage Energy Authority [CCA]</t>
  </si>
  <si>
    <t>Redwood Coast Energy Authority [CCA]</t>
  </si>
  <si>
    <t>Redwood Coast Airport Renewable Energy Microgrid Net Metering System</t>
  </si>
  <si>
    <t>http://schatzcenter.org/acv/</t>
  </si>
  <si>
    <t>http://schatzcenter.org/docs/RCAREM-factsheet-20200122.pdf</t>
  </si>
  <si>
    <t xml:space="preserve">Renewable Property Holdings </t>
  </si>
  <si>
    <t>Hatchery Road A</t>
  </si>
  <si>
    <t>Humboldt</t>
  </si>
  <si>
    <t>https://redwoodenergy.org/wp-content/uploads/2020/04/REVISED-April-23-2020-Board-Meeting-Agenda-and-Packet.pdf</t>
  </si>
  <si>
    <t>Hatchery Road B</t>
  </si>
  <si>
    <t>Hatchery Road C</t>
  </si>
  <si>
    <t>https://redwoodenergy.org/wp-content/uploads/2020/10/October-22-2020-Board-Meeting-Agenda-and-Packet.pdf</t>
  </si>
  <si>
    <t>Hatchery Road D</t>
  </si>
  <si>
    <t xml:space="preserve">Borrego Solar </t>
  </si>
  <si>
    <t>North Coast Highway Solar 1</t>
  </si>
  <si>
    <t>North Coast Highway Solar 2</t>
  </si>
  <si>
    <t>https://redwoodenergy.org/wp-content/uploads/2020/07/June-25-2020-Board-Meeting-Agenda-and-Packet-AMENDED-small.pdf</t>
  </si>
  <si>
    <t>Redwood Coast Airport Renewable Energy Microgrid</t>
  </si>
  <si>
    <t>https://lostcoastoutpost.com/2018/feb/23/microgrid-featuring-nine-acres-solar-panels-be-ins/</t>
  </si>
  <si>
    <t>Redwood Coast Energy Authority (RCEA)</t>
  </si>
  <si>
    <t>EDP Renewables North America LLC</t>
  </si>
  <si>
    <t>Sandrini Sol 1 Solar Park</t>
  </si>
  <si>
    <t>https://cal-cca.org/wp-content/uploads/2020/05/CalCCA-Spring-2020-Report-Web-1.pdf</t>
  </si>
  <si>
    <t>Riverside</t>
  </si>
  <si>
    <t>Riverside Public Utilities Commission</t>
  </si>
  <si>
    <t>SunPower</t>
  </si>
  <si>
    <t>Tequesquite Landfill Solar Farm</t>
  </si>
  <si>
    <t>https://newsroom.sunpower.com/2015-09-14-Riversides-Solar-Energy-Totals-Soar-Past-20-Megawatt-Mark-with-new-SunPower-Solar-Farm-Now-Online</t>
  </si>
  <si>
    <t>Roseville</t>
  </si>
  <si>
    <t>City of Roseville</t>
  </si>
  <si>
    <t>Roseville Solective</t>
  </si>
  <si>
    <t>https://data.nrel.gov/submissions/131</t>
  </si>
  <si>
    <t>Sacramento</t>
  </si>
  <si>
    <t>Sacramento Municipal Utility District (SMUD)</t>
  </si>
  <si>
    <t>Rancho Seco Solar 1</t>
  </si>
  <si>
    <t>Sacramento County</t>
  </si>
  <si>
    <t>https://www.power-grid.com/2016/08/03/desri-buys-11-mw-rancho-seco-solar-project-from-first-solar/#gref</t>
  </si>
  <si>
    <t>https://www.businesswire.com/news/home/20160803005368/en/D.%C2%A0E.%C2%A0Shaw%C2%A0Renewable-Investments-Acquires-Rancho-Seco-Solar-Project</t>
  </si>
  <si>
    <t>https://data.nrel.gov/submissions/114</t>
  </si>
  <si>
    <t>Large Commercial SolarShares Program</t>
  </si>
  <si>
    <t>https://www.energycentral.com/news/state-regional-city-officials-celebrate-smud-solarshares-agreements</t>
  </si>
  <si>
    <t>Lightsource BP</t>
  </si>
  <si>
    <t>Wildflower Solar Project</t>
  </si>
  <si>
    <t>Rio Linda</t>
  </si>
  <si>
    <t>https://www.smud.org/en/Corporate/About-us/News-and-Media/2020/2020/SMUDs-Neighborhood-SolarShares-Program-approved-for-new-homes</t>
  </si>
  <si>
    <t>https://insideclimatenews.org/news/28112020/pollinator-friendly-solar-greenwashing-risk/</t>
  </si>
  <si>
    <t>https://www.lightsourcebp.com/us/projects/wildflower-solar/</t>
  </si>
  <si>
    <t>https://solarindustrymag.com/lightsource-begins-construction-on-the-wildflower-solar-project</t>
  </si>
  <si>
    <t>Wildflower (13 MW) is the first project in SMUD's Neighborhood SolarShares Program. All additional resources will be of 20 MW or less.</t>
  </si>
  <si>
    <t>https://energycentral.com/news/seven-state-regional-local-public-agencies-celebrate-new-solarshares-agreements</t>
  </si>
  <si>
    <t>Lendlease, D.E. Shaw Renewables</t>
  </si>
  <si>
    <t>Rancho Seco Solar 2</t>
  </si>
  <si>
    <t>https://www.publicpower.org/periodical/article/smud-signs-30-year-ppa-160-mw-solar-project</t>
  </si>
  <si>
    <t>https://www.smud.org/en/Corporate/Environmental-Leadership/Power-Sources/Rancho-Seco-Solar-II-Development</t>
  </si>
  <si>
    <t>San Diego</t>
  </si>
  <si>
    <t>San Diego Gas &amp; Electric</t>
  </si>
  <si>
    <t>https://www.sandiego.gov/mayor/news/releases/san-diego-flips-solar-switch-17-city-facilities</t>
  </si>
  <si>
    <t>17 city-owned facilities, the largest of which includes 2,900 panels which produce 1,547 MWh per year.</t>
  </si>
  <si>
    <t>Sun Edison</t>
  </si>
  <si>
    <t>Solar energy installations on 25 city sites</t>
  </si>
  <si>
    <t>https://www.sandiego.gov/mayor/news/releases/20151021_solarenergy</t>
  </si>
  <si>
    <t>San Diego Community Power [CCA]</t>
  </si>
  <si>
    <t>San Diego Community Choice</t>
  </si>
  <si>
    <t>JVR Energy Park, LLC</t>
  </si>
  <si>
    <t>San Diego County</t>
  </si>
  <si>
    <t>https://sdcommunitypower.org/wp-content/uploads/2020/12/0.-Board-Presentation_5.27.21_v3.pdf</t>
  </si>
  <si>
    <t>https://www.sandiegouniontribune.com/business/story/2021-07-09/sd-county-planning-commission-recommends-approval-of-jacumba-solar-project</t>
  </si>
  <si>
    <t>RAI Energy International</t>
  </si>
  <si>
    <t>Vikings Energy Farm</t>
  </si>
  <si>
    <t>Imperial County</t>
  </si>
  <si>
    <t>https://timesofsandiego.com/business/2021/05/04/san-diego-not-for-profit-group-partners-with-rai-energy-for-power-projects/</t>
  </si>
  <si>
    <t>With 150 MW / 600 MWh battery storage</t>
  </si>
  <si>
    <t>Intersect Power</t>
  </si>
  <si>
    <t>IP Oberon</t>
  </si>
  <si>
    <t>https://www.prnewswire.com/news-releases/baywa-re-signs-solar-plus-energy-storage-power-purchase-agreement-with-san-diego-community-power-301327725.html</t>
  </si>
  <si>
    <t>https://sdcommunitypower.org/energy-sources/</t>
  </si>
  <si>
    <t>San Jacinto Power [CCA]</t>
  </si>
  <si>
    <t>https://californiachoiceenergyauthority.com/wp-content/uploads/2020/09/sjp_v1-PUBLIC.pdf</t>
  </si>
  <si>
    <t>San Joaquin</t>
  </si>
  <si>
    <t>Ameresco, Inc</t>
  </si>
  <si>
    <t>Ground-mount solar energy system at San Joaquin County's Foothill Landfill</t>
  </si>
  <si>
    <t>Linden</t>
  </si>
  <si>
    <t>https://www.ameresco.com/san-joaquin-county-partners-with-ameresco-to-complete-installation-of-5-3-megawatt-solar-array-on-landfill-site/#:~:text=San%20Joaquin%20County%20partnered%20with,rated%20at%20125kW%2DAC%20each.</t>
  </si>
  <si>
    <t>San Jose Clean Energy [CCA]</t>
  </si>
  <si>
    <t>Edwards IV 7x16</t>
  </si>
  <si>
    <t>https://sanjosecleanenergy.org/sjce-signs-two-long-term-power-purchase-agreements-with-terra-gen/</t>
  </si>
  <si>
    <t>https://www.globenewswire.com/news-release/2019/08/07/1898617/0/en/San-Jos%C3%A9-Clean-Energy-EDP-Renewables-Sign-Long-term-Agreement-for-100-MW-of-Solar-and-10-MW-of-Battery-Storage.html</t>
  </si>
  <si>
    <t>Edwards V</t>
  </si>
  <si>
    <t>Clines Corner</t>
  </si>
  <si>
    <t>https://www.sanjoseca.gov/Home/Components/News/News/2090/4699</t>
  </si>
  <si>
    <t>Solar Craft</t>
  </si>
  <si>
    <t>City of San Rafael</t>
  </si>
  <si>
    <t>https://www.pr.com/press-release/812883</t>
  </si>
  <si>
    <t>Santa Clara</t>
  </si>
  <si>
    <t>Silicon Valley Power (SVP)</t>
  </si>
  <si>
    <t>CIM Group</t>
  </si>
  <si>
    <t>Westlands Solar Park - Aquamarine Solar Project</t>
  </si>
  <si>
    <t>https://www.latimes.com/environment/newsletter/2021-07-08/solar-panels-on-farmland-california-water-power-crises-boiling-point</t>
  </si>
  <si>
    <t>https://www.siliconvalleypower.com/Home/Components/News/News/42793/6271?backlist=%2F</t>
  </si>
  <si>
    <t>https://www.solarpowerworldonline.com/2021/05/cim-groups-aquamarine-solar-project-set-for-completion-this-fall/</t>
  </si>
  <si>
    <t>https://www.solarpowerworldonline.com/2021/09/phase-of-californias-westlands-solar-park-reaches-commercial-operation/</t>
  </si>
  <si>
    <t>Santa Monica</t>
  </si>
  <si>
    <t>Clean Power Alliance</t>
  </si>
  <si>
    <t>https://www.surfsantamonica.com/ssm_site/the_lookout/news/News-2019/July-2019/07_22_2019_Santa_Monica_Poised_to_Reach_Solar_Benchmark_for_City_Buildings.html</t>
  </si>
  <si>
    <t>Silicon Valley Clean Energy [CCA]</t>
  </si>
  <si>
    <t>Silicon Valley Clean Energy</t>
  </si>
  <si>
    <t>Samsung C&amp;T Corporation</t>
  </si>
  <si>
    <t>Angiola East ("Angela")</t>
  </si>
  <si>
    <t>https://www.svcleanenergy.org/wp-content/uploads/2020/02/2021-0310-Presentations-Combined.pdf</t>
  </si>
  <si>
    <t>https://www.svcleanenergy.org/wp-content/uploads/2020/02/2021-0310-SVCE-Board-Meeting-Agenda-Packet-compressed.pdf</t>
  </si>
  <si>
    <t>Joint purchase agreement co-signed with CCCE. With 10 MW of battery storage</t>
  </si>
  <si>
    <t>Mountain View</t>
  </si>
  <si>
    <t>Joint purchase agreement co-signed with CCCE</t>
  </si>
  <si>
    <t>Casa Geothermal Project</t>
  </si>
  <si>
    <t>Clark</t>
  </si>
  <si>
    <t>Joint purchase agreement co-signed with MBCP (3CE)</t>
  </si>
  <si>
    <t>https://www.svcleanenergy.org/wp-content/uploads/2020/02/2021-0113-Presentations-Combined.pdf</t>
  </si>
  <si>
    <t>https://www.svcleanenergy.org/wp-content/uploads/2020/02/2021-0113-BOD-Final-Meeting-Minutes.pdf</t>
  </si>
  <si>
    <t>https://www.svcleanenergy.org/wp-content/uploads/2020/02/2021-0414-Presentations-Combined.pdf</t>
  </si>
  <si>
    <r>
      <rPr>
        <sz val="12"/>
        <rFont val="Calibri (Body)"/>
      </rPr>
      <t xml:space="preserve">Joint purchase agreement co-signed with CCCE. </t>
    </r>
    <r>
      <rPr>
        <sz val="12"/>
        <rFont val="Calibri"/>
        <family val="2"/>
        <scheme val="minor"/>
      </rPr>
      <t>With 13.625 MW battery storage</t>
    </r>
  </si>
  <si>
    <t>Cameron Crest</t>
  </si>
  <si>
    <t>https://www.svcleanenergy.org/news/sv-clean-energy-signs-major-contracts-for-californias-largest-solar-plus-storage-projects/</t>
  </si>
  <si>
    <t>https://www.svcleanenergy.org/wp-content/uploads/2020/02/2021-0609-SVCE-Board-Meeting-Agenda-Packet-compressed.pdf</t>
  </si>
  <si>
    <r>
      <rPr>
        <sz val="12"/>
        <rFont val="Calibri (Body)"/>
      </rPr>
      <t xml:space="preserve">Joint purchase agreement co-signed with CCCE. </t>
    </r>
    <r>
      <rPr>
        <sz val="12"/>
        <rFont val="Calibri"/>
        <family val="2"/>
        <scheme val="minor"/>
      </rPr>
      <t>With 25 MW battery storage</t>
    </r>
  </si>
  <si>
    <t>https://www.publicpower.org/periodical/article/calif-ccas-sign-ppas-200-mw-nm-wind-project</t>
  </si>
  <si>
    <t>Sonoma Clean Power [CCA]</t>
  </si>
  <si>
    <t>IP Malbec</t>
  </si>
  <si>
    <t>Mendocino County</t>
  </si>
  <si>
    <t>https://sonomacleanpower.org/uploads/documents/SCPA-CAC-Meeting-Agenda-Packet-2019.07.23.pdf</t>
  </si>
  <si>
    <t>Bodega Energy West</t>
  </si>
  <si>
    <t>Sonoma County</t>
  </si>
  <si>
    <t>https://sonomacleanpower.org/uploads/documents/2019.11.14-SCP-BOD-Agenda-Packet_Final.pdf</t>
  </si>
  <si>
    <t>Petaluma Energy East</t>
  </si>
  <si>
    <t>Coldwell Solar</t>
  </si>
  <si>
    <t>Lavio Solar</t>
  </si>
  <si>
    <t>https://sonomacleanpower.org/news/evergreen-customers-are-making-local-energy-projects-happen</t>
  </si>
  <si>
    <t>https://www.power-grid.com/2017/09/05/coldwell-solar-sonoma-clean-power-to-deliver-2-mw-of-renewable-energy-to-customers/#gref</t>
  </si>
  <si>
    <t>Stage Gulch Solar</t>
  </si>
  <si>
    <t>Cloverdale Solar Center, LLC</t>
  </si>
  <si>
    <t>Cloverdale Solar Center</t>
  </si>
  <si>
    <t>Sonoma</t>
  </si>
  <si>
    <t>https://sonomacleanpower.org/history-of-scp</t>
  </si>
  <si>
    <t>RE Mustang</t>
  </si>
  <si>
    <t>https://recurrentenergy.com/portfolio/mustang/</t>
  </si>
  <si>
    <t>https://cal-cca.org/wp-content/uploads/2019/11/CCA-New-Clean-Energy-PPAs-11.7.19.pdf</t>
  </si>
  <si>
    <t>RE Mustang 3</t>
  </si>
  <si>
    <t>Golden Hills North</t>
  </si>
  <si>
    <t>https://sonomacleanpower.org/news/scp-signs-ppa-for-46-mw-of-ca-wind</t>
  </si>
  <si>
    <t>Proxima Solar</t>
  </si>
  <si>
    <t>Stanislaus County</t>
  </si>
  <si>
    <t>https://sonomacleanpower.org/uploads/documents/2018.10.24-CAC-Agenda-Packet-reduced-file-size.pdf</t>
  </si>
  <si>
    <t>Sand Hill Wind LLC</t>
  </si>
  <si>
    <t>Sand Hill C</t>
  </si>
  <si>
    <t>https://www.cpuc.ca.gov/uploadedFiles/CPUC_Public_Website/Content/Utilities_and_Industries/Energy_-_Electricity_and_Natural_Gas/Renewables%20Portfolio%20Standard%20Annual%20Report%202018.pdf</t>
  </si>
  <si>
    <t>https://www.acgov.org/cda/planning/landuseprojects/documents/Sand-Hill-Wind-Project-Draft-Subsequent-EIR.pdf</t>
  </si>
  <si>
    <t>Valley Clean Energy [CCA]</t>
  </si>
  <si>
    <t>ReneSola Power</t>
  </si>
  <si>
    <t>Madison</t>
  </si>
  <si>
    <t>https://www.prnewswire.com/news-releases/renesola-power-inks-solar-plus-storage-power-purchase-agreement-with-valley-clean-energy-301182256.html</t>
  </si>
  <si>
    <t>With a 26-MW battery project</t>
  </si>
  <si>
    <t>https://www.cimgroup.com/press-releases/cim-groups-aquamarine-250-megawatt-solar-photovoltaic-project-westlands-solar-park</t>
  </si>
  <si>
    <t>Resurgence Solar I</t>
  </si>
  <si>
    <t>https://cal-cca.org/valley-clean-energy-makes-major-solarstorage-power-deal/</t>
  </si>
  <si>
    <t>https://www.nexteraenergyresources.com/resurgence-solar/project-overview.html</t>
  </si>
  <si>
    <t>With 75 MW battery storage</t>
  </si>
  <si>
    <t>Vernon</t>
  </si>
  <si>
    <t>Windsor</t>
  </si>
  <si>
    <t>C2 Energy Capital</t>
  </si>
  <si>
    <t>Floating solar on the surface of the Town of Windsor’s largest recycled water storage pond</t>
  </si>
  <si>
    <t>https://energynews.biz/c2-energy-capital-buys-floating-solar-project-from-ciel-terre/?cli_action=1610667606.073</t>
  </si>
  <si>
    <t>Aspen</t>
  </si>
  <si>
    <t>Colorado</t>
  </si>
  <si>
    <t>Aspen Electric</t>
  </si>
  <si>
    <t>Aspenall Energies</t>
  </si>
  <si>
    <t>Kimball Wind</t>
  </si>
  <si>
    <t>Kimball County</t>
  </si>
  <si>
    <t>Nebraska</t>
  </si>
  <si>
    <t>https://aspenall.com/project/kimball-wind/                  https://www.wind-watch.org/news/2017/09/26/kimball-commissioners-give-approval-to-larger-wind-project/</t>
  </si>
  <si>
    <t>https://www.nmppenergy.org/mean/news/detail/1-rfp-addtional-wind-energy</t>
  </si>
  <si>
    <t>https://www.nmppenergy.org/_resources/dyn/files/76080871z1276c586/_fn/Renewable%20Energy%20Portfolio%20Fact%20Sheet%202018.pdf</t>
  </si>
  <si>
    <t>https://www.thewindpower.net/windfarm_en_26007_kimball.php</t>
  </si>
  <si>
    <t>https://energynews.us/2018/06/08/west/for-a-small-colorado-utility-100-renewable-energy-is-old-news/</t>
  </si>
  <si>
    <t>Boulder</t>
  </si>
  <si>
    <t>GRID Alternatives</t>
  </si>
  <si>
    <t>Bouler Housing Parterns Administrative Building Solar Array</t>
  </si>
  <si>
    <t>Boulder County</t>
  </si>
  <si>
    <t>https://boulderhousing.org/news/solar-garden-installation-completed-clean-affordable-energy-production-begin-2021</t>
  </si>
  <si>
    <t>Palo Park Affordable Apartment Community Solar Garden</t>
  </si>
  <si>
    <t>Plateville</t>
  </si>
  <si>
    <t>Xcel Energy</t>
  </si>
  <si>
    <t>Clean Energy Collective</t>
  </si>
  <si>
    <t>https://www.boulderhousing.org/news/nations-first-large-scale-solar-garden-dedicated-100-affordable-housing-providers</t>
  </si>
  <si>
    <t>Unico Solar, Namaste Solar</t>
  </si>
  <si>
    <t>Boulder Generation Solar (rooftop- and ground-installed solar projects across 11 city-owned properties)</t>
  </si>
  <si>
    <t>https://bouldercolorado.gov/projects/generation-solar</t>
  </si>
  <si>
    <t>https://news.yahoo.com/boulders-generation-solar-project-now-140800007.html</t>
  </si>
  <si>
    <t>https://mobile.twitter.com/unicoprop/status/1124020595384115200?lang=ar</t>
  </si>
  <si>
    <t xml:space="preserve">This is a project across 11 city-owned properties. </t>
  </si>
  <si>
    <t>Breckenridge</t>
  </si>
  <si>
    <t>Pivot Energy</t>
  </si>
  <si>
    <t>https://www.prnewswire.com/news-releases/town-of-breckenridge-partners-with-pivot-energy-to-mitigate-climate-change-301020255.html</t>
  </si>
  <si>
    <t>Colorado Springs</t>
  </si>
  <si>
    <t>Colorado Springs Utilities (CSU)</t>
  </si>
  <si>
    <t>SunShare</t>
  </si>
  <si>
    <t>Colorado Springs Solar 1</t>
  </si>
  <si>
    <t>https://www.transmissionhub.com/articles/2015/01/nrg-renew-sunshare-team-on-community-solar-projects-in-colorado.html</t>
  </si>
  <si>
    <t>https://www.csu.org/Pages/SolarGardens.aspx</t>
  </si>
  <si>
    <t>https://mysunshare.com/gardens/colorado-springs-solar-garden/</t>
  </si>
  <si>
    <t>Pikes Peak Solar Garden</t>
  </si>
  <si>
    <t>https://gazette.com/government/pikes-peak-solar-garden-is-10-000-panels-strong/article_a6039e6e-c53b-5349-8353-54cd0dd20855.html</t>
  </si>
  <si>
    <t>https://mysunshare.com/gardens/pikes-peak-solar-garden/</t>
  </si>
  <si>
    <t>Clear Spring Solar Ranch</t>
  </si>
  <si>
    <t>El Paso County</t>
  </si>
  <si>
    <t>https://www.csindy.com/IndyBlog/archives/2015/08/03/clear-spring-ranch-is-a-go</t>
  </si>
  <si>
    <t>Grazing Yak Project</t>
  </si>
  <si>
    <t>Calhan</t>
  </si>
  <si>
    <t>https://www.publicpower.org/periodical/article/colorado-springs-utilities-signs-deals-95-mw-solar</t>
  </si>
  <si>
    <t>juwi</t>
  </si>
  <si>
    <t>Palmer Solar Project</t>
  </si>
  <si>
    <t>https://news.duke-energy.com/releases/duke-energy-renewables-acquires-palmer-solar-project-in-colorado</t>
  </si>
  <si>
    <t>A separate 150 MW project (with storage) is still being negotiated as of April 2020.</t>
  </si>
  <si>
    <t>juwi Inc.</t>
  </si>
  <si>
    <t>Pike Solar and Storage Project</t>
  </si>
  <si>
    <t>https://www.renewablepress.com/energy/press-release-6804-colorado-springs-utilities-and-juwi-sign-power-purchase-agreement-for-one-of-the-largest-battery-storage-projects-in-the-state</t>
  </si>
  <si>
    <t>Denver</t>
  </si>
  <si>
    <t>Denver Community Solar Gardens</t>
  </si>
  <si>
    <t>https://www.innovationews.com/SunShare-to-provide-400KW-of-solar-energy-to-power-16-city-owned-locations/</t>
  </si>
  <si>
    <t>Namaste Solar</t>
  </si>
  <si>
    <t>Aurora</t>
  </si>
  <si>
    <t>https://www.enterprisecommunity.org/financing-and-development/community-loan-fund/denver-housing-authority-solar</t>
  </si>
  <si>
    <t>Mckinstry</t>
  </si>
  <si>
    <t>https://www.solarpowerworldonline.com/2020/08/denver-looks-to-install-15-mw-of-community-solar-gardens/</t>
  </si>
  <si>
    <t>https://www.solarpowerworldonline.com/2021/01/four-community-solar-arrays-in-denver-to-open-to-both-residential-and-commercial-customers/</t>
  </si>
  <si>
    <t>Fort Collins</t>
  </si>
  <si>
    <t>Fort Collins Utilities</t>
  </si>
  <si>
    <t>Fort Collins Utilities Rooftop Solar Garden</t>
  </si>
  <si>
    <t>https://gridalternatives.org/regions/colorado/get-solar/community-solar</t>
  </si>
  <si>
    <t>Riverside Community Solar Array</t>
  </si>
  <si>
    <t>https://cleanenergyco.com/news/press-release-cec-and-fort-collins-utilities-break-ground-on-community-solar-array/</t>
  </si>
  <si>
    <t>https://www.cleanenergyco.com/blog/fort-collins-community-solar-array-doubles-in-size/</t>
  </si>
  <si>
    <t>Fremont County</t>
  </si>
  <si>
    <t>McKinstry</t>
  </si>
  <si>
    <t>Florence-Penrose School District Solar</t>
  </si>
  <si>
    <t>https://www.canoncitydailyrecord.com/2021/01/14/energy-project-will-install-solar-panels-at-florence-junior-senior-high-school/</t>
  </si>
  <si>
    <t>Including a two-year student and staff educational program</t>
  </si>
  <si>
    <t>Platte River Power Authority</t>
  </si>
  <si>
    <t>Greenbacker Renewable Energy, DEPCOM</t>
  </si>
  <si>
    <t>Rawhide Prairie Solar</t>
  </si>
  <si>
    <t>Larimer County</t>
  </si>
  <si>
    <t>https://www.longmontcolorado.gov/Home/Components/News/News/11347/3</t>
  </si>
  <si>
    <t>https://www.nsenergybusiness.com/news/greenbacker-rawhide-prairie-solar-project/</t>
  </si>
  <si>
    <t>Solar + storage</t>
  </si>
  <si>
    <t>Platte River Power Authority (PRPA)</t>
  </si>
  <si>
    <t>174 Power Global, through its subsidiary BHS Solar LLC</t>
  </si>
  <si>
    <t>Black Hollow Solar project</t>
  </si>
  <si>
    <t>Weld County</t>
  </si>
  <si>
    <t>https://blackhollow.174powerglobal.com/</t>
  </si>
  <si>
    <t>https://www.greeleytribune.com/2021/05/04/prpa-lays-out-plan-for-355k-mwh-solar-array-in-weld-county/</t>
  </si>
  <si>
    <t>https://www.prpa.org/news-releases/largest-solar-project-to-serve-northern-colorado-communities-proposed/</t>
  </si>
  <si>
    <t>https://www.coloradoan.com/story/news/2021/05/04/platte-river-power-authority-shares-details-major-solar-project/4945048001/</t>
  </si>
  <si>
    <t>https://www.publicpower.org/periodical/article/platte-river-power-authority-begins-permitting-150-mw-solar-project</t>
  </si>
  <si>
    <t>Project bigger than 100 MW</t>
  </si>
  <si>
    <t>Pueblo</t>
  </si>
  <si>
    <t>Black Hills Energy</t>
  </si>
  <si>
    <t>Photon Brothers</t>
  </si>
  <si>
    <t>Pueblo City</t>
  </si>
  <si>
    <t>https://solarbusinesshub.com/2020/06/03/colorado-solar-installer-photon-brothers-completes-installation-of-a-57kw-rooftop-solar-pv-system-for-pueblo-regional-building-department/</t>
  </si>
  <si>
    <t xml:space="preserve">San Miguel County </t>
  </si>
  <si>
    <t>Rocky Mountain Power</t>
  </si>
  <si>
    <t>Siemens Industry, Inc.</t>
  </si>
  <si>
    <t>County Courthouse, Sheriff's Office, and Road and Bridge Facility Solar Arrays</t>
  </si>
  <si>
    <t>San Miguel County a</t>
  </si>
  <si>
    <t>https://www.sanmiguelcountyco.gov/CivicAlerts.aspx?AID=918&amp;ARC=1780</t>
  </si>
  <si>
    <t>https://asq.naseo.org/news-article?NewsID=3604</t>
  </si>
  <si>
    <t>Superior</t>
  </si>
  <si>
    <t>Xcel Windsource program</t>
  </si>
  <si>
    <t>https://www.coloradohometownweekly.com/2021/04/19/superior-town-board-approves-transition-to-renewable-electricity-at-town-facilities/</t>
  </si>
  <si>
    <t>https://www.superiorcolorado.gov/community/sustainability/climate-action</t>
  </si>
  <si>
    <t>https://www.xcelenergy.com/staticfiles/xe-responsive/Company/Rates%20&amp;%20Regulations/Regulatory%20Filings/2019%20RES%20Compliance%20Report.pdf</t>
  </si>
  <si>
    <t>https://www.xcelenergy.com/staticfiles/xe/Marketing/Files/Windsource-Colorado-Res-FAQs.pdf</t>
  </si>
  <si>
    <t>The town achieved 100% RE goal through this green tariff program. The project size (MW) was estimated based on the annual electricity output (3,030 MWh/Year)</t>
  </si>
  <si>
    <t>Weld County RE-5J Solar</t>
  </si>
  <si>
    <t>https://www.pivotenergy.net/pivot-energy-partners-with-weld-re-5j-school-district/</t>
  </si>
  <si>
    <t>Canterbury</t>
  </si>
  <si>
    <t>Connecticut</t>
  </si>
  <si>
    <t>New England (ISO-NE)</t>
  </si>
  <si>
    <t>Eversource Energy</t>
  </si>
  <si>
    <t>Greenskies Renewable Energy</t>
  </si>
  <si>
    <t>Canterbury Elementary School Solar Array</t>
  </si>
  <si>
    <t>https://www.greenskies.com/projects</t>
  </si>
  <si>
    <t>https://www.greenskies.com/about/press-releases/greenskies-build-solar-arrays-8-schools-4-connecticut-towns</t>
  </si>
  <si>
    <t>Clinton</t>
  </si>
  <si>
    <t>Jared Eliot Middle School Solar Array</t>
  </si>
  <si>
    <t>https://www.greenskies.com/about/news/solar-systems-joel-and-eliot-schools-clinton-expected-bring-down-bills</t>
  </si>
  <si>
    <t>Joel Elementary School Solar Array</t>
  </si>
  <si>
    <t>East Haven</t>
  </si>
  <si>
    <t>United Illuminating</t>
  </si>
  <si>
    <t>Greenskies Clean Energy LLC</t>
  </si>
  <si>
    <t>East Haven Landfill Solar Array</t>
  </si>
  <si>
    <t>https://www.nhregister.com/news/article/Thousands-of-new-solar-panels-to-save-East-Haven-16218761.php</t>
  </si>
  <si>
    <t>https://www.greenskies.com/about/news/east-havens-former-landfill-become-solar-farm</t>
  </si>
  <si>
    <t>Fairfield</t>
  </si>
  <si>
    <t>Greenskies Renewable Energy LLC</t>
  </si>
  <si>
    <t xml:space="preserve">Solar array at Fairfield Woods Middle School </t>
  </si>
  <si>
    <t>https://www.fairfieldct.org/news/?FeedID=2673&amp;fbclid=IwAR0569NkdjCz038fw70JosgRdT6lGufciZIAyuEOuKfUWY1C-vrj7g33hJI</t>
  </si>
  <si>
    <t>Ludlowe High School Solar Array</t>
  </si>
  <si>
    <t>Warde High School Solar Array</t>
  </si>
  <si>
    <t>Mansfield</t>
  </si>
  <si>
    <t>CEFIA Solar Services Inc.</t>
  </si>
  <si>
    <t>Solar panels at the town garage (Connecticut Green Bank’s Solar Municipal Assistance Program)</t>
  </si>
  <si>
    <t>https://thechronicle.com/stories/20201229SOLAR.php</t>
  </si>
  <si>
    <t>Solar panels at the town hall (Connecticut Green Bank’s Solar Municipal Assistance Program)</t>
  </si>
  <si>
    <t>Southington</t>
  </si>
  <si>
    <t>Plantsville Elementary School Solar Array</t>
  </si>
  <si>
    <t>South End Elementary School Solar Array</t>
  </si>
  <si>
    <t>Hatton Elementary School Solar Array</t>
  </si>
  <si>
    <t>John F. Kennedy Middle School and Joseph A. DePaolo Middle School Rooftop Solar Array</t>
  </si>
  <si>
    <t>https://www.greenskies.com/about/press-releases/greenskies-build-solar-arrays-southington-schools</t>
  </si>
  <si>
    <t>https://www.greenskies.com/about/news/solar-panel-projects-approved-southington-council</t>
  </si>
  <si>
    <t>https://www.greenskies.com/about/news/greenskies-install-solar-panels-middle-school-roofs</t>
  </si>
  <si>
    <t>Trumbull</t>
  </si>
  <si>
    <t>Frenchtown Elementary School Solar Array</t>
  </si>
  <si>
    <t>https://www.greenskies.com/about/news/going-green-five-trumbull-schools-receive-solar-arrays</t>
  </si>
  <si>
    <t>https://solarbuildermag.com/news/four-schools-go-solar-in-trumbull-connecticut-thanks-to-greenskies/</t>
  </si>
  <si>
    <t>https://www.greenskies.com/about/news/four-schools-go-solar-trumbull-connecticut-greenskies-renewable-energy</t>
  </si>
  <si>
    <t>Hillcrest Middle School Solar Array</t>
  </si>
  <si>
    <t>Trumbull High School Solar Array</t>
  </si>
  <si>
    <t>Dover</t>
  </si>
  <si>
    <t>Delaware</t>
  </si>
  <si>
    <t>PJM</t>
  </si>
  <si>
    <t>City of Dover</t>
  </si>
  <si>
    <t>Freepoint Solar</t>
  </si>
  <si>
    <t>Raceway Project in Harrington &amp; Cedar Creek Project in Townsend</t>
  </si>
  <si>
    <t>https://www.doverpost.com/story/news/local/2020/09/24/dover-freepoint-solar-partner-deliver-solar-energy-two-new-projects/3520909001/</t>
  </si>
  <si>
    <t>Newark</t>
  </si>
  <si>
    <t>City of Newark</t>
  </si>
  <si>
    <t>Seiberlich Trane Energy Services</t>
  </si>
  <si>
    <t>Solar panels on the roof of the municipal building, the George Wilson Center and two buildings at the city maintenance yard; Solar projects near the Newark Reservoir and the existing McKees Solar Park</t>
  </si>
  <si>
    <t>https://www.newarkpostonline.com/news/newark-launches-10-million-project-to-install-solar-panels-other-energy-efficiency-upgrades/article_3d4a01cf-9a24-53c1-a478-d8805a458d67.html#:~:text=McKees%20Solar%20Park%20will%20be,more%20solar%20power%20in%20Newark.&amp;text=The%20city%20of%20Newark%20is,needs%20and%20ultimately%20save%20money.</t>
  </si>
  <si>
    <t>Wilmington</t>
  </si>
  <si>
    <t>Delmarva Power</t>
  </si>
  <si>
    <t>Ecogy Energy</t>
  </si>
  <si>
    <t>Southbridge Solar Park</t>
  </si>
  <si>
    <t>Southbridge</t>
  </si>
  <si>
    <t>https://news.delaware.gov/2018/06/18/former-housing-site-becomes-whas-southbridge-solar-park/</t>
  </si>
  <si>
    <t>https://www.delawarepublic.org/post/wilmington-housing-authority-unveils-solar-array-southbridge</t>
  </si>
  <si>
    <t>https://www.delawareonline.com/story/news/2018/06/18/new-solar-park-wilmington-produce-40-million-kilowatt-hours/711592002/</t>
  </si>
  <si>
    <t>Washington</t>
  </si>
  <si>
    <t>District of Columbia</t>
  </si>
  <si>
    <t>Pepco</t>
  </si>
  <si>
    <t>Standard Solar</t>
  </si>
  <si>
    <t>HD Woodson High School</t>
  </si>
  <si>
    <t>https://dc.gov/release/mayor-bowser-kicks-earthweekdc-one-largest-municipal-solar-projects-country-hd-woodson-high</t>
  </si>
  <si>
    <t>DC United Audi Field soccer stadium solar array</t>
  </si>
  <si>
    <t>https://urbaningenuity.com/mayor-bowser-announces-green-financing-deal-for-dc-united-stadium/</t>
  </si>
  <si>
    <t>10 Awardees: Community Power Network; Groundswell, Inc.; GRID Alternatives Mid-Atlantic; New Partners Community Solar Corp.; Urban Energy Advisors; PEER Consultants, P.C.; Neighborhood Solar Equity, LLC; Open Market ESCO LLC; Ethos Strategic Consulting, LLC; and Community Preservation and Development Corporation</t>
  </si>
  <si>
    <t>Solar for All DC Innovation and Expansion Grants</t>
  </si>
  <si>
    <t>https://doee.dc.gov/release/doee-announces-intent-award-10-solar-all-grants-totaling-132-million-deploy-7mw-solar</t>
  </si>
  <si>
    <t xml:space="preserve">DC Department of General Services </t>
  </si>
  <si>
    <t>Nextility</t>
  </si>
  <si>
    <t>https://mayor.dc.gov/release/mayor-bowser-announces-largest-municipal-onsite-solar-project-us</t>
  </si>
  <si>
    <t>Sol Systems</t>
  </si>
  <si>
    <t>Solar system for Washington DC's Department of General Services</t>
  </si>
  <si>
    <t>https://www.csrwire.com/press_releases/40945-Major-Complex-Onsite-Solar-Portfolio-Now-Operational-in-Washington-DC</t>
  </si>
  <si>
    <t>https://www.wmata.com/about/news/Metro-solar-contract-announcement.cfm</t>
  </si>
  <si>
    <t>Iberdrola Renewables LLC</t>
  </si>
  <si>
    <t>23-turbine Fayette County wind farm</t>
  </si>
  <si>
    <t>Georges, Springhill, Wharton</t>
  </si>
  <si>
    <t>Pennsylvania</t>
  </si>
  <si>
    <t>https://mayor.dc.gov/release/mayor-bowser-announces-groundbreaking-wind-power-purchase-agreement</t>
  </si>
  <si>
    <t>Alachua County</t>
  </si>
  <si>
    <t>Florida</t>
  </si>
  <si>
    <t>Southeast</t>
  </si>
  <si>
    <t>City of Alachua</t>
  </si>
  <si>
    <t>Nextera Energy</t>
  </si>
  <si>
    <t>Florida Municipal Solar Power Project Phase 1</t>
  </si>
  <si>
    <t>https://pv-magazine-usa.com/2018/05/15/florida-munis-sign-contracts-with-223-mw-of-solar-power/</t>
  </si>
  <si>
    <t>https://portal.fmpa.com/wp-content/uploads/2018/07/BOD-Agenda-Package-2018-04-18.pdf</t>
  </si>
  <si>
    <t>https://fmpa.com/municipal-backed-solar-project-hits-milestone-with-panel-installations/</t>
  </si>
  <si>
    <t>FMPA joint purchase</t>
  </si>
  <si>
    <t>Bartow County</t>
  </si>
  <si>
    <t>City of Bartow Electric Department</t>
  </si>
  <si>
    <t>https://www.publicpower.org/periodical/article/two-fla-solar-farms-come-online-part-fmpa-and-public-power-utility-partnership</t>
  </si>
  <si>
    <t>Fort Pierce</t>
  </si>
  <si>
    <t>Fort Pierce Utilities Authority</t>
  </si>
  <si>
    <t xml:space="preserve">Origis Energy </t>
  </si>
  <si>
    <t>Florida Municipal Solar Power Project Phase 2</t>
  </si>
  <si>
    <t>https://portal.fmpa.com/wp-content/uploads/2019/12/BOD-Agenda-Package-2019-12-12.pdf</t>
  </si>
  <si>
    <t>https://floridapolitics.com/archives/313476-florida-municipal-utilities-announce-second-solar-power-project</t>
  </si>
  <si>
    <t>Havana</t>
  </si>
  <si>
    <t>Town of Havana</t>
  </si>
  <si>
    <t>Homestead</t>
  </si>
  <si>
    <t>Homestead Energy Services</t>
  </si>
  <si>
    <t>Jacksonville Beach</t>
  </si>
  <si>
    <t>Beaches Energy Services</t>
  </si>
  <si>
    <t>Key West</t>
  </si>
  <si>
    <t>Keys Energy Services</t>
  </si>
  <si>
    <t>Kissimmee</t>
  </si>
  <si>
    <t>Kissimmee Utility Authority</t>
  </si>
  <si>
    <t>Lake Worth</t>
  </si>
  <si>
    <t>Lake Worth Beach</t>
  </si>
  <si>
    <t>Mount Dora</t>
  </si>
  <si>
    <t xml:space="preserve">City of Mount Dora </t>
  </si>
  <si>
    <t>New Smyrna Beach</t>
  </si>
  <si>
    <t>Utilities Commission, City of New Smyrna Beach</t>
  </si>
  <si>
    <t>Newberry</t>
  </si>
  <si>
    <t>City of Newberry Electric Utility</t>
  </si>
  <si>
    <t>Ocala</t>
  </si>
  <si>
    <t>Ocala Electric Utility</t>
  </si>
  <si>
    <t>https://www.ocala.com/story/news/local/2020/07/02/ocala-electric-surges-with-new-solar-power-supply/42035705/</t>
  </si>
  <si>
    <t>Orange</t>
  </si>
  <si>
    <t>Orlando Utilities Commission</t>
  </si>
  <si>
    <t>Spotlight Solar</t>
  </si>
  <si>
    <t>Orange County Convention Center Rooftop Solar Array and Solar Trees</t>
  </si>
  <si>
    <t>Orange County</t>
  </si>
  <si>
    <t>https://www.ouc.com/environment-community/ouc-solar-solutions/solar-at-ouc</t>
  </si>
  <si>
    <t>https://spotlightsolar.com/occc-content</t>
  </si>
  <si>
    <t>http://www.prweb.com/releases/2016/02/prweb13206795.htm</t>
  </si>
  <si>
    <t>Orlando</t>
  </si>
  <si>
    <t>Gardenia Operations Facility Floating Solar Array</t>
  </si>
  <si>
    <t>https://www.ucf.edu/news/ucf-leads-national-team-to-study-floating-solar/#:~:text=The%20Orlando%20Utilities%20Commission%20was,be%20part%20of%20the%20study.</t>
  </si>
  <si>
    <t>https://www.ouc.com/about-ouc/news/2017/02/08/ouc-builds-rare-floating-solar-array</t>
  </si>
  <si>
    <t>https://www.orlandosentinel.com/news/environment/os-ne-orlando-airport-solar-20200903-anksshjxtrd4hetwrjlsunagge-story.html</t>
  </si>
  <si>
    <t>Net-zero Records Building</t>
  </si>
  <si>
    <t>https://metroplanorlando.org/wp-content/uploads/IACC_OrlandoSmartCities_Mar2019.pdf</t>
  </si>
  <si>
    <t>https://twitter.com/castroideas/status/1025151165741379585</t>
  </si>
  <si>
    <t>http://www.cityoforlando.net/news/2017/12/orlando-mayor-buddy-dyer-announced-city-of-orlando-solar-energy-commitment-at-ouc-solar-farm-dedication/</t>
  </si>
  <si>
    <t>Curtis H. Stanton Energy Center Solar Farm</t>
  </si>
  <si>
    <t>https://www.hypowerinc.com/projects/orlando-utilities-commission-11-82-mwdc-stanton-energy-center-solar-farm/</t>
  </si>
  <si>
    <t>Kenneth P. Ksionek Community Solar Farm</t>
  </si>
  <si>
    <t>https://www.bizjournals.com/orlando/feature/more-community-solar-innovation/2017/announcing-the-kenneth-p-ksionek-community-solar.html</t>
  </si>
  <si>
    <t>Invenergy</t>
  </si>
  <si>
    <t>https://www.ouc.com/about-ouc/news/2019/10/09/ouc-commissioners-approve-plan-to-add-149-megawatts-of-solar-power</t>
  </si>
  <si>
    <t>https://faasster.org/2020/06/30/two-new-florida-municipal-solar-project-plants-begin-commercial-operation/</t>
  </si>
  <si>
    <t>Quincy</t>
  </si>
  <si>
    <t>Talquin Electric Cooperative</t>
  </si>
  <si>
    <t>Florida Solar Utilities and Hofstadter and Associates</t>
  </si>
  <si>
    <t>https://www.gadcotimes.com/content/quincy-commissioners-move-forward-solar-project</t>
  </si>
  <si>
    <t>https://www.wtxl.com/news/local-news/quincy-goes-solar-with-two-upcoming-energy-efficient-projects</t>
  </si>
  <si>
    <t>Tallahassee</t>
  </si>
  <si>
    <t>City of Tallahassee Utilities</t>
  </si>
  <si>
    <t>Tallahassee Solar Farm 1</t>
  </si>
  <si>
    <t>https://www.tallahassee.com/story/news/2017/12/29/tallahassee-solar-farm-set-go-live-light-up-thousands-homes/984263001/</t>
  </si>
  <si>
    <t>https://www.talgov.com/Uploads/Public/Documents/you/tysp_cotu.pdf</t>
  </si>
  <si>
    <t>https://www.wctv.tv/content/news/City-of-Tallahassee-approves-expansion-of-solar-project-411923935.html</t>
  </si>
  <si>
    <t>https://tallahasseereports.com/2017/04/07/plan-slated-to-bring-solar-power-to-city-of-tallahassee-utilities-customers/</t>
  </si>
  <si>
    <t>https://www.talgov.com/Main/News/3796.aspx</t>
  </si>
  <si>
    <t>Tallahassee Solar Farm 2</t>
  </si>
  <si>
    <t>Wauchula</t>
  </si>
  <si>
    <t>City of Wauchula</t>
  </si>
  <si>
    <t>West Palm Beach</t>
  </si>
  <si>
    <t>Florida Power and Light</t>
  </si>
  <si>
    <t>https://icma.org/articles/pm-magazine/taking-solar-further</t>
  </si>
  <si>
    <t>https://solsmart.org/solsmart300/</t>
  </si>
  <si>
    <t>https://www.palmbeachpost.com/news/20191218/palm-beach-county-2030-more-power-will-come-from-solar-energy</t>
  </si>
  <si>
    <t>https://www.utilitydive.com/news/florida-signs-off-on-fpls-15-gw-community-solar-program-despite-lack-of-c/573428/#:~:text=The%20Florida%20Public%20Service%20Commission,25%25%20for%20the%20residential%20sector.</t>
  </si>
  <si>
    <t>Part of Florida Power and Light's Solar Together program, which was approved by Florida's PSC in 2020</t>
  </si>
  <si>
    <t>Winter Park</t>
  </si>
  <si>
    <t>Electric Utility - City of Winter Park</t>
  </si>
  <si>
    <t>Atlanta</t>
  </si>
  <si>
    <t>Georgia</t>
  </si>
  <si>
    <t>Georgia Power</t>
  </si>
  <si>
    <t>Rooftop Solar Initiative</t>
  </si>
  <si>
    <t>https://www.bizjournals.com/atlanta/news/2018/04/23/city-of-atlanta-launches-rooftop-solar-initiative.html</t>
  </si>
  <si>
    <t>https://45tkhs2ch4042kf51f1akcju-wpengine.netdna-ssl.com/wp-content/uploads/2019/03/clean-energy-plan-2019.pdf</t>
  </si>
  <si>
    <t>1.5 MW rooftop solar project planned for construction on 24 city buildings.</t>
  </si>
  <si>
    <t>Eatonton</t>
  </si>
  <si>
    <t>Tri-County EMC</t>
  </si>
  <si>
    <t>Oursolar Program</t>
  </si>
  <si>
    <t>https://www.tri-countyemc.com/cooperativesolar.cms</t>
  </si>
  <si>
    <t>Carbondale</t>
  </si>
  <si>
    <t>Illinois</t>
  </si>
  <si>
    <t>Ameren Illinois</t>
  </si>
  <si>
    <t>Hawk-Attollo, StraightUp Solar, Lightwave Solar, Burke Electric</t>
  </si>
  <si>
    <t>Civic Center, Public Safety Center, and Southeast Wastewater Treatment Plant Solar Arrays</t>
  </si>
  <si>
    <t>https://www.duquoin.com/news/20210601/carbondale-solar-project-nears-completion</t>
  </si>
  <si>
    <t>https://www.dailyrepublicannews.com/news/20210601/carbondale-solar-project-nears-completion</t>
  </si>
  <si>
    <t>https://www.explorecarbondale.com/716/Solar-Energy-Installation-Completed</t>
  </si>
  <si>
    <t>Chicago</t>
  </si>
  <si>
    <t>ComEd</t>
  </si>
  <si>
    <t>VLV Development</t>
  </si>
  <si>
    <t>https://www.solarpowerworldonline.com/2019/06/dearborn-homes-chicago-solar-comed/</t>
  </si>
  <si>
    <t>https://www.prnewswire.com/news-releases/vlv-development-completes-1-1mw-solar-facility-as-part-of-bronzeville-micro-grid-cluster-powering-660-units-of-public-housing-301157270.html</t>
  </si>
  <si>
    <t>DuPage County</t>
  </si>
  <si>
    <t>93 Energy</t>
  </si>
  <si>
    <t xml:space="preserve">Willowbrook Wildlife Center solar project </t>
  </si>
  <si>
    <t>https://www.dailyherald.com/submitted/20210503/state-legislators-visit-new-solar-array-installation-at-willowbrook-wildlife-center</t>
  </si>
  <si>
    <t>https://www.dupageforest.org/news-upcoming-projects-willowbrook-solar-power</t>
  </si>
  <si>
    <t>Unique funding. Private donors covered the upfront investment for the system,</t>
  </si>
  <si>
    <t>Fox Metro Water Reclamation District</t>
  </si>
  <si>
    <t>GRNE Solar</t>
  </si>
  <si>
    <t>Wastewater treatment plant solar project</t>
  </si>
  <si>
    <t>Montgomery</t>
  </si>
  <si>
    <t>https://www.wspynews.com/news/local/kendall-county-city-of-plano-and-fox-metro-water-reclamation-district-solar-energy-projects-approved/article_71b74cd4-7b36-11e9-8ba6-fb62b85e0f0d.html</t>
  </si>
  <si>
    <t>https://www.foxmetro.org/about/solarenergy/</t>
  </si>
  <si>
    <t>https://www.prnewswire.com/news-releases/chicagolands-largest-solar-development-energized-in-the-fox-valley-area-301220884.html</t>
  </si>
  <si>
    <t>Funded by the State of Illinois</t>
  </si>
  <si>
    <t>Huntley</t>
  </si>
  <si>
    <t>ForeFront</t>
  </si>
  <si>
    <t>Huntley school district project (Three ground-mounted solar projects)</t>
  </si>
  <si>
    <t>https://energynews.us/2020/11/18/midwest/illinois-legislative-lockdown-will-leave-solar-industry-waiting-until-2021/</t>
  </si>
  <si>
    <t>http://mchenrycountyblog.com/2019/09/20/huntley-school-district-going-solar/</t>
  </si>
  <si>
    <t>Illinois Municipal Electric Agency</t>
  </si>
  <si>
    <t>City of St. Charles</t>
  </si>
  <si>
    <t>Convergence Energy LLC, Continental Electric Construction Company and Solar Power &amp; Light LLC</t>
  </si>
  <si>
    <t>http://www.kaneneighbors.com/2015/12/07/96001/imea-plans-solar-project-for-st-charles</t>
  </si>
  <si>
    <t>https://www.chicagotribune.com/suburbs/elgin-courier-news/ct-ecn-st-charles-solar-st-1210-20171215-story.html</t>
  </si>
  <si>
    <t>https://energynews.us/2019/02/28/midwest/solar-arrays-to-be-built-in-three-illinois-municipal-run-electric-territories/</t>
  </si>
  <si>
    <t>http://www.imea.org/stcharlesSolar.aspx</t>
  </si>
  <si>
    <t>City of Altamont</t>
  </si>
  <si>
    <t>IMEA Altamont Solar Project</t>
  </si>
  <si>
    <t>https://www.effinghamdailynews.com/news/local_news/new-under-the-sun-altamont-cuts-ribbon-for-solar-plant/article_8dcc2bd2-ff70-11ea-bfe0-af8a1ebd0cb3.html</t>
  </si>
  <si>
    <t>https://www.dailyherald.com/news/20190123/solar-panels-to-power-145-homes-coming-to-naperville</t>
  </si>
  <si>
    <t>City of Rantoul</t>
  </si>
  <si>
    <t>Altorfer</t>
  </si>
  <si>
    <t>IMEA Rantoul Solar Project</t>
  </si>
  <si>
    <t>https://www.altorfer.com/rantoul-solar-project/</t>
  </si>
  <si>
    <t>http://www.imea.org/RantoulSolar.aspx</t>
  </si>
  <si>
    <t>City of Rock Falls</t>
  </si>
  <si>
    <t>IMEA Rock Falls Solar Project</t>
  </si>
  <si>
    <t>https://www.shawlocal.com/2020/10/08/a-shining-example-solar-plant-comes-online-in-rock-falls/axegdn7/</t>
  </si>
  <si>
    <t>City of Naperville</t>
  </si>
  <si>
    <t>Sol Systems, GRNE Solar</t>
  </si>
  <si>
    <t>Springbrook Water Reclamation Center Solar Array</t>
  </si>
  <si>
    <t>https://www.naperville.il.us/2021-news-articles/naperville-unveils-new-solar-energy-system-at-springbrook-facility/</t>
  </si>
  <si>
    <t>http://www.imea.org/NapervilleSolar.aspx</t>
  </si>
  <si>
    <t>https://www.chicagotribune.com/suburbs/naperville-sun/ct-nvs-solar-project-naperville-springbrook-st-0130-story.html</t>
  </si>
  <si>
    <t>Illinois Municipal Electric Agency (IMEA)</t>
  </si>
  <si>
    <t>Geronimo Energy</t>
  </si>
  <si>
    <t>Green River Wind Farm</t>
  </si>
  <si>
    <t>Lee County</t>
  </si>
  <si>
    <t>http://www.imea.org/documents/GreenRiver_PressRelease_June19.pdf</t>
  </si>
  <si>
    <t>https://geronimoenergy.com/wp-content/uploads/2019/07/Green-River-Blade-Signing-Event-July-2019.pdf</t>
  </si>
  <si>
    <t>Joint purchase agreement with Apple, Akamai Technologies and Swiss Re. The energy will power 32 municipal electric systems across the state.</t>
  </si>
  <si>
    <t>Kendall County</t>
  </si>
  <si>
    <t>Kendall County Courthouse solar project</t>
  </si>
  <si>
    <t>https://www.chicagotribune.com/suburbs/aurora-beacon-news/ct-abn-kendall-solar-field-st-0313-20180312-story.html</t>
  </si>
  <si>
    <t>https://www.wspynews.com/news/local/power-is-on-at-kendall-county-courthouse-campus-solar-array-160-000-per-year-savings/article_3127b070-a080-11eb-9078-d38eac845562.html</t>
  </si>
  <si>
    <t>https://www.co.kendall.il.us/Home/Components/News/News/3157/16</t>
  </si>
  <si>
    <t>Kildeer Countryside School District 96</t>
  </si>
  <si>
    <t>Performance Services</t>
  </si>
  <si>
    <t>Kildeer Countryside School District 96 solar project</t>
  </si>
  <si>
    <t>Buffalo Grove</t>
  </si>
  <si>
    <t>https://www.kcsd96.org/superintendent/blog/1623334/superintendents-message-11-12-20</t>
  </si>
  <si>
    <t>https://www.performanceservices.com/project/kildeer-countryside-school-district-96</t>
  </si>
  <si>
    <t>Murphysboro</t>
  </si>
  <si>
    <t>Illinois Power Agency (IPA)</t>
  </si>
  <si>
    <t xml:space="preserve">Solar Alliance </t>
  </si>
  <si>
    <t>Commercial Solar Project - “Renewing the Murphysboro community through Green Energy jobs” initiative</t>
  </si>
  <si>
    <t>http://www.murphysboro.com/news_detail_T9_R6.php</t>
  </si>
  <si>
    <t>Naperville</t>
  </si>
  <si>
    <t>Naperville Department of Public Utilities</t>
  </si>
  <si>
    <t>Public Works Center</t>
  </si>
  <si>
    <t>https://www.positivelynaperville.com/2019/05/21/dceo-grant-will-support-solar-project-at-public-works-service-center/100530</t>
  </si>
  <si>
    <t>https://thevoice.us/naperville-grant-for-photovoltaic-solar/</t>
  </si>
  <si>
    <t>City's Electric Service Center</t>
  </si>
  <si>
    <t>https://patch.com/illinois/naperville/solar-panels-installed-naperville-s-electric-service-center</t>
  </si>
  <si>
    <t>Naperville Municipal Center</t>
  </si>
  <si>
    <t>https://www.solrenview.com/SolrenView/mainFr.php?siteId=5407</t>
  </si>
  <si>
    <t>https://www.naperville.il.us/projects-in-naperville/naperville-jaycees-park/</t>
  </si>
  <si>
    <t>Plano</t>
  </si>
  <si>
    <t>WCP Solar</t>
  </si>
  <si>
    <t>City of Plano Water Reclamation Facility solar project</t>
  </si>
  <si>
    <t>https://ritzherald.com/city-of-plano-illinois-solar-farm-energized-and-fully-operational/</t>
  </si>
  <si>
    <t>https://www.wcpsolar.com/case-study/city-plano-goes-solar</t>
  </si>
  <si>
    <t>Springfield</t>
  </si>
  <si>
    <t>2019</t>
  </si>
  <si>
    <t>City of Springfield</t>
  </si>
  <si>
    <t>mySolar</t>
  </si>
  <si>
    <t>Advance</t>
  </si>
  <si>
    <t>Indiana</t>
  </si>
  <si>
    <t>Indiana Municipal Power Agency</t>
  </si>
  <si>
    <t>Town of Advance</t>
  </si>
  <si>
    <t>https://www.insideindianabusiness.com/story/39358376/town-of-advance-opens-first-solar-park</t>
  </si>
  <si>
    <t>Bloomington</t>
  </si>
  <si>
    <t>Duke Energy</t>
  </si>
  <si>
    <t>Bloomington's Police Headquarters solar rooftop</t>
  </si>
  <si>
    <t>https://bloomington.in.gov/news/2017/03/29/1299</t>
  </si>
  <si>
    <t>PSG Energy Group</t>
  </si>
  <si>
    <t>30 city facilities' solar arrays</t>
  </si>
  <si>
    <t>https://www.idsnews.com/article/2017/10/bloomington-government-to-adopt-solar-power</t>
  </si>
  <si>
    <t>https://psgenergygroup.com/project/city-of-bloomington/</t>
  </si>
  <si>
    <t>Evansville</t>
  </si>
  <si>
    <t>Evansville Water &amp; Sewer Utility</t>
  </si>
  <si>
    <t>Campground Road Pump Station Solar Array</t>
  </si>
  <si>
    <t>https://www.courierpress.com/story/news/local/2020/10/17/evansville-wins-green-community-year-award/3681111001/</t>
  </si>
  <si>
    <t>https://www.tristatehomepage.com/news/local-news/evansville-city-leaders-cut-ribbon-on-solar-array-project/</t>
  </si>
  <si>
    <t>https://www.14news.com/2019/12/12/ewsu-doubling-solar-array-fleet/</t>
  </si>
  <si>
    <t>Gas City</t>
  </si>
  <si>
    <t>https://www.impa.com/MediaLibraries/IMPA2017/MPN-Newsletters/MPN%20Volume%2025%20Issue%202/Gas-City_Volume25_Issue2.pdf</t>
  </si>
  <si>
    <t>Goshen</t>
  </si>
  <si>
    <t>NIPSCO</t>
  </si>
  <si>
    <t>Goshen Community Schools solar project at Model Elementary and Prairie View Elementary</t>
  </si>
  <si>
    <t>https://www.southbendtribune.com/story/news/education/2021/01/23/sun-powered-savings-john-glenn-goshen-and-other-schools-look-to-cut-costs-with-sola/43904609/</t>
  </si>
  <si>
    <t>https://www.performanceservices.com/project/goshen-community-schools-phase-i-ii-and-iii</t>
  </si>
  <si>
    <t>Advance Municipal Light &amp; Power</t>
  </si>
  <si>
    <t>https://www.impa.com/news/impa-news/2018/october/town-of-advance-celebrates-first-solar-park-in-boo</t>
  </si>
  <si>
    <t>Waynetown Electric &amp; Water Utility Company</t>
  </si>
  <si>
    <t>Waynetown</t>
  </si>
  <si>
    <t>https://www.impa.com/MediaLibraries/IMPA2017/MPN-Newsletters/Huntingburg_Volume22Issue2_2016.pdf</t>
  </si>
  <si>
    <t>Bainbridge Municipal Utilities</t>
  </si>
  <si>
    <t>Bainbridge</t>
  </si>
  <si>
    <t>http://www.indianadg.net/ipma-plans-to-unveil-3-mw-crawfordsville-solar-park-on-92115-at-200-pm/</t>
  </si>
  <si>
    <t>Spiceland Electric Utility</t>
  </si>
  <si>
    <t>Spiceland Solar Park</t>
  </si>
  <si>
    <t>Spiceland</t>
  </si>
  <si>
    <t>https://www.impa.com/MediaLibraries/IMPA2017/MPN-Newsletters/MPN%20Volume%2025,%20Issue%201/Spiceland_Volume25_Issue1.pdf</t>
  </si>
  <si>
    <t>Town of Argos</t>
  </si>
  <si>
    <t>Argos</t>
  </si>
  <si>
    <t>http://am1050.com/2015/argos-solar-park-operational/</t>
  </si>
  <si>
    <t>Flora Utilities</t>
  </si>
  <si>
    <t>Flora</t>
  </si>
  <si>
    <t>https://www.impa.com/MediaLibraries/IMPA2017/IMPA/Home%20Page/Flora-Volume-24-Issue-1.pdf</t>
  </si>
  <si>
    <t>Darlington Light &amp; Power Co.</t>
  </si>
  <si>
    <t>Darlington</t>
  </si>
  <si>
    <t>https://www.journalreview.com/stories/ribbon-cut-on-darlington-solar-park,103421</t>
  </si>
  <si>
    <t>Tell City Electric</t>
  </si>
  <si>
    <t>Tell City 1</t>
  </si>
  <si>
    <t>Tell City</t>
  </si>
  <si>
    <t>http://www.indianadg.net/tell-city-opens-new-1-mw-solar-park-owned-by-impa/</t>
  </si>
  <si>
    <t>Indiana Municipal Power Agency (IMPA)</t>
  </si>
  <si>
    <t>Knightstown</t>
  </si>
  <si>
    <t xml:space="preserve">Indiana </t>
  </si>
  <si>
    <t>https://www.thecouriertimes.com/government/impa-solar-park-coming-to-knightstown-planners-deny-rezone-for-spiceland-property/article_aff73a7c-e2c5-5bda-8e18-3c39242d7315.html</t>
  </si>
  <si>
    <t>Town of Pendleton</t>
  </si>
  <si>
    <t>Pendleton</t>
  </si>
  <si>
    <t>https://www.ibj.com/articles/55757-agency-opens-solar-park-on-16-acres-in-pendleton</t>
  </si>
  <si>
    <t>Huntingburg Electric Utility</t>
  </si>
  <si>
    <t>Huntingburg</t>
  </si>
  <si>
    <t>https://duboiscountyherald.com/b/board-resident-spar-on-solar-park-location</t>
  </si>
  <si>
    <t>Crawfordsville Electric Light &amp; Power</t>
  </si>
  <si>
    <t>Crawfordsville 4</t>
  </si>
  <si>
    <t>Crawfordsville</t>
  </si>
  <si>
    <t>https://www.journalreview.com/stories/impa-solar-park-projects-making-progress,31501</t>
  </si>
  <si>
    <t>Greenfield Power and Light</t>
  </si>
  <si>
    <t>Greenfield</t>
  </si>
  <si>
    <t>Crawfordsville 1</t>
  </si>
  <si>
    <t>https://www.wbaa.org/post/crawfordsville-unveils-20-acre-solar-energy-park#stream/0</t>
  </si>
  <si>
    <t>Peru Utilities</t>
  </si>
  <si>
    <t>Peru</t>
  </si>
  <si>
    <t>https://www.impa.com/MediaLibraries/IMPA2017/MPN-Newsletters/Peru_Volume22Issue2_2016.pdf</t>
  </si>
  <si>
    <t>Tell City 2</t>
  </si>
  <si>
    <t>https://www.impa.com/MediaLibraries/IMPA2017/MPN-Newsletters/Tell-City_Volume25_Issue1.pdf</t>
  </si>
  <si>
    <t>Rensselaer Municipal Electric Utility</t>
  </si>
  <si>
    <t>Rensselaer 2</t>
  </si>
  <si>
    <t>Rensselaer</t>
  </si>
  <si>
    <t>https://www.insideindianabusiness.com/story/39263219/rensselaer-opens-second-solar-park</t>
  </si>
  <si>
    <t>Washington Municipal Utilities</t>
  </si>
  <si>
    <t>https://www.washtimesherald.com/news/local_news/solar-project-ready-to-go/article_31066c22-2e19-54b7-9124-11d3b0baf6a3.html</t>
  </si>
  <si>
    <t>Richmond Power &amp; Light</t>
  </si>
  <si>
    <t>Richmond 3 Solar Park</t>
  </si>
  <si>
    <t>https://www.pal-item.com/story/news/local/2019/04/26/richmond-shines-solar-power-example-indiana/3537577002/</t>
  </si>
  <si>
    <t>Crawfordsville 3</t>
  </si>
  <si>
    <t>Anderson Municipal Light &amp; Power</t>
  </si>
  <si>
    <t>Anderson 1 Solar Park</t>
  </si>
  <si>
    <t>https://www.impa.com/news/impa-news/news-year-2017/may/indiana-municipal-power-agency-and-the-city-of-and</t>
  </si>
  <si>
    <t>Tipton Municipal Electric</t>
  </si>
  <si>
    <t>Tipton Solar Park</t>
  </si>
  <si>
    <t>Tipton</t>
  </si>
  <si>
    <t>https://www.impa.com/MediaLibraries/IMPA2017/MPN-Newsletters/Tipton_Volume24Issue2_1.pdf</t>
  </si>
  <si>
    <t>https://www.heraldbulletin.com/news/anderson-approves-fifth-solar-park-for-impa/article_2fe97ca6-cf63-11e9-a2a8-a3c9ff6ec3cb.html</t>
  </si>
  <si>
    <t>Richmond 2 Solar Park</t>
  </si>
  <si>
    <t>https://www.impa.com/news/impa-news/2019/april/richmond-celebrates-second-solar-park</t>
  </si>
  <si>
    <t>Scottsburg Electric</t>
  </si>
  <si>
    <t>Scottsburg</t>
  </si>
  <si>
    <t>https://www.facebook.com/402916966848055/posts/scottsburg-solar-park-under-construction-scottsburg-mayor-william-h-graham-and-i/685939555212460/</t>
  </si>
  <si>
    <t>Richmond 4 Solar Park</t>
  </si>
  <si>
    <t>Crawfordsville 2</t>
  </si>
  <si>
    <t>Anderson 2 Solar Park</t>
  </si>
  <si>
    <t>Crawfordsville 5</t>
  </si>
  <si>
    <t>https://thepaper24-7.com/Content/News/Local-News/Article/Solar-and-CEL-P-just-keep-shining-brighter/23/22/68911</t>
  </si>
  <si>
    <t>https://www.kokomotribune.com/news/local_news/utility-to-build-19-million-solar-park-in-peru/article_b82979ca-16b4-11ea-ae28-1ba802e628af.html</t>
  </si>
  <si>
    <t>Logansport</t>
  </si>
  <si>
    <t>Logansport Municipal Utility</t>
  </si>
  <si>
    <t>Inovateus</t>
  </si>
  <si>
    <t>https://www.environmentalleader.com/2020/06/indiana-town-retires-coal-plant-installs-16-mw-solar-power-project/</t>
  </si>
  <si>
    <t>Muncie</t>
  </si>
  <si>
    <t>Muncie Sanitation District</t>
  </si>
  <si>
    <t>https://www.ballstatedaily.com/article/2021/03/news-city-of-muncie-muncie-sanitary-district-harnessing-renewable-energy-with-solar-panels</t>
  </si>
  <si>
    <t>https://www.rosscentermuncie.org/city-to-explore-solar-revenue-to-save-energy-and-the-environment/</t>
  </si>
  <si>
    <t>Walkerton</t>
  </si>
  <si>
    <t>Johnson Melloh Solutions</t>
  </si>
  <si>
    <t>North Liberty Elementary School solar project</t>
  </si>
  <si>
    <t>https://www.southbendtribune.com/news/education/sun-powered-savings-john-glenn-goshen-and-other-schools-look-to-cut-costs-with-solar/article_aec9ad7c-5cf0-11eb-8b42-9f46cee1fe7a.html</t>
  </si>
  <si>
    <t>https://max983.net/2020/08/john-glenn-school-board-moves-forward-with-solar-project/</t>
  </si>
  <si>
    <t>https://www.wndu.com/2021/01/13/solar-farm-coming-to-north-liberty-elementary-school/</t>
  </si>
  <si>
    <t>Black Hawk County</t>
  </si>
  <si>
    <t>Iowa</t>
  </si>
  <si>
    <t>MidAmerican Energy</t>
  </si>
  <si>
    <t>Eagle Point Solar</t>
  </si>
  <si>
    <t>https://wcfcourier.com/news/local/supervisors-approve-bid-to-bring-solar-power-to-county-buildings/article_8700338e-a6aa-5342-85ba-376e79f17a01.html</t>
  </si>
  <si>
    <t>https://www.blackhawkcounty.iowa.gov/DocumentCenter/View/5284/Solar-RFP-2020-PDF?bidId=</t>
  </si>
  <si>
    <t>Bloomfield</t>
  </si>
  <si>
    <t>Simpleray</t>
  </si>
  <si>
    <t>Bloomfield city solar array</t>
  </si>
  <si>
    <t>https://bloomfield.solar/</t>
  </si>
  <si>
    <t>Cedar Falls</t>
  </si>
  <si>
    <t>Cedar Falls Utilities</t>
  </si>
  <si>
    <t>Simple Solar</t>
  </si>
  <si>
    <t>Forest City</t>
  </si>
  <si>
    <t>Forest City Electric</t>
  </si>
  <si>
    <t>ISG and Consulting Engineering Group</t>
  </si>
  <si>
    <t>Forest City School District solar</t>
  </si>
  <si>
    <t>Forest City School Community</t>
  </si>
  <si>
    <t>https://globegazette.com/community/forest-city-school-board-approves-firms-for-solar-generation-project/article_8f906414-a271-50e0-a760-fde0481bec17.html</t>
  </si>
  <si>
    <t>Mason City</t>
  </si>
  <si>
    <t>https://globegazette.com/news/mason-city-council-approves-solar-power-plan-storm-water-project-moving-forward-on-arena-sublease/article_8b0c494a-09ab-5b16-b4f5-90796ea7b9f8.html</t>
  </si>
  <si>
    <t>https://globegazette.com/news/mason-city-to-get-new-aquatic-playground/article_9309aafb-17da-5303-ab53-662f2679af2b.html</t>
  </si>
  <si>
    <t>https://www.kimt.com/content/news/Mason-City-moves-forward-with-solar-power-for-waterworks-573259121.html</t>
  </si>
  <si>
    <t>Osage</t>
  </si>
  <si>
    <t>City of Osage - (IA)</t>
  </si>
  <si>
    <t>Osage Municipal Utilities Voluntary Community Solar Program</t>
  </si>
  <si>
    <t>Perry</t>
  </si>
  <si>
    <t>Alliant Energy</t>
  </si>
  <si>
    <t>Red Lion Perry Solar</t>
  </si>
  <si>
    <t>Perry City Building Rooftop Solar Project (10 buildings)</t>
  </si>
  <si>
    <t>https://theperrynews.com/perry-joins-alliant-energy-in-brownfield-solar-power-project/</t>
  </si>
  <si>
    <t>https://theperrynews.com/city-could-save-almost-5-million-with-solar-panels-canopies/</t>
  </si>
  <si>
    <t>https://www.dropbox.com/sh/9euk7myqu2yt37m/AADPre_sh_wOUvziT8ROsuv8a/FY2021?dl=0&amp;preview=Minutes+06-21-2021.pdf&amp;subfolder_nav_tracking=1</t>
  </si>
  <si>
    <t>City contact</t>
  </si>
  <si>
    <t>Solar projects on 10 city-owned buildings</t>
  </si>
  <si>
    <t>Perry Brownfield Solar Power</t>
  </si>
  <si>
    <t>https://www.alliantenergy.com/AlliantEnergyNews/NewsReleases/NewsRelease040621</t>
  </si>
  <si>
    <t>Baldwin</t>
  </si>
  <si>
    <t>Kansas</t>
  </si>
  <si>
    <t>Kansas City Power and Light</t>
  </si>
  <si>
    <t>Westar Energy</t>
  </si>
  <si>
    <t>https://www2.ljworld.com/news/general-news/2019/aug/31/baldwin-city-set-to-add-solar-to-its-renewable-power-sources-through-agreement-with-westar/</t>
  </si>
  <si>
    <t>Kansas City</t>
  </si>
  <si>
    <t>Kansas City Board of Public Utilities (BPU)</t>
  </si>
  <si>
    <t>BPU Community Solar Farm</t>
  </si>
  <si>
    <t>https://www.bpu.com/resources/solarfarm.aspx</t>
  </si>
  <si>
    <t>https://www.mcpower.com/solar-projects</t>
  </si>
  <si>
    <t>Enel Green Power North America</t>
  </si>
  <si>
    <t>Cimarron Bend Wind Farm</t>
  </si>
  <si>
    <t>https://www.bizjournals.com/kansascity/news/2020/12/21/renewable-energy-wind-enel-cimarron-electricity.html#:~:text=Kansas%20wind%20farm%20expansion%20brings%20more%20renewable%20energy%20to%20KC&amp;text=Enel%20Green%20Power%20North%20America,company's%20largest%20renewable%20energy%20plant.</t>
  </si>
  <si>
    <t>https://www.enelgreenpower.com/our-projects/operating/cimarron-bend-wind-project</t>
  </si>
  <si>
    <t>https://www.bpu.com/about/medianewsreleases/newbpuwindfarmpartnershiptopowerkck.aspx</t>
  </si>
  <si>
    <t>Lawrence</t>
  </si>
  <si>
    <t>Evergy</t>
  </si>
  <si>
    <t>https://lawrenceks.org/2020/06/10/city-switches-to-almost-100-renewable-energy/</t>
  </si>
  <si>
    <t>Frankfort</t>
  </si>
  <si>
    <t>Kentucky</t>
  </si>
  <si>
    <t>Frankfort Plant Board Electric (FPB)</t>
  </si>
  <si>
    <t>Frankfort 150-acre Solar Farm</t>
  </si>
  <si>
    <t>Franklin</t>
  </si>
  <si>
    <t>https://www.state-journal.com/opinion/guest-columnist-innovative-solar-project-could-make-frankfort-a-model-for-other-kentucky-communities/article_d8853bd4-a103-11eb-8022-3b2a65172cb5.html</t>
  </si>
  <si>
    <t>https://www.bluegrasslive.com/2021/03/16/15-acre-planned-solar-farm-could-shake-up-one-kentucky-citys-energy-landscape/</t>
  </si>
  <si>
    <t>Aggregated project shared by the City of Frankfort, Franklin County Fiscal Court, Frankfort Independent Schools and Franklin County Schools</t>
  </si>
  <si>
    <t>Kentucky Municipal Energy Agency</t>
  </si>
  <si>
    <t>RWE Renewables</t>
  </si>
  <si>
    <t>Ashwood Solar I</t>
  </si>
  <si>
    <t>Lyon County</t>
  </si>
  <si>
    <t>https://www.heraldledger.com/news/highly-anticipated-solar-power-plant-expected-to-beam-electricity-far-and-wide-from-lyon-county/article_7ffb25a8-1b07-5af1-97f5-45ed1d48d468.html</t>
  </si>
  <si>
    <t>https://www.kymea.org/power-resources/ashwood-solar-i/</t>
  </si>
  <si>
    <t>https://omu.org/2018/09/20/omu-to-include-solar-in-power-supply-portfolio/</t>
  </si>
  <si>
    <t>Aggregated procurement by Kentucky Municipal Energy Authority and Owensboro Municipal Utilities</t>
  </si>
  <si>
    <t>Lexington</t>
  </si>
  <si>
    <t>Kentucky Utilities</t>
  </si>
  <si>
    <t>Solar Alliance Energy</t>
  </si>
  <si>
    <t>Lexington Fire Stations</t>
  </si>
  <si>
    <t>https://www.lexingtonky.gov/news/04-02-2021/solar-panels-installed-two-lexington-fire-stations</t>
  </si>
  <si>
    <t>https://www.globenewswire.com/en/news-release/2021/04/14/2209817/0/en/Solar-Alliance-Completes-Solar-Projects-at-Lexington-Fire-Stations.html</t>
  </si>
  <si>
    <t>https://www.solarpowerworldonline.com/2021/04/solar-alliance-energy-installs-arrays-for-two-lexington-kentucky-fire-stations/</t>
  </si>
  <si>
    <t>Owensboro</t>
  </si>
  <si>
    <t>Owensboro Municipal Utilities</t>
  </si>
  <si>
    <t>New Orleans</t>
  </si>
  <si>
    <t>Louisiana</t>
  </si>
  <si>
    <t>Entergy New Orleans</t>
  </si>
  <si>
    <t>Commercial-scale rooftop solar pilot project</t>
  </si>
  <si>
    <t>https://www.nola.com/news/article_04df5db1-f15f-5c41-a073-f0c65af300f8.html</t>
  </si>
  <si>
    <t>City has required the utility to install 5 MW of solar across the city and build it into the rate base.</t>
  </si>
  <si>
    <t>New Orleans East</t>
  </si>
  <si>
    <t>https://www.entergynewsroom.com/news/entergy-new-orleans-adding-90-megawatts-of-renewable-energy-to-its-portfolio/</t>
  </si>
  <si>
    <t>St. James Parish</t>
  </si>
  <si>
    <t>Washington Parish</t>
  </si>
  <si>
    <t>https://thelensnola.org/2019/07/16/council-environmental-coalition-announce-plans-to-increase-citys-renewable-energy-portfolio/</t>
  </si>
  <si>
    <t>Cumberland</t>
  </si>
  <si>
    <t>Maine</t>
  </si>
  <si>
    <t>Central Maine Power</t>
  </si>
  <si>
    <t>ReVision Energy</t>
  </si>
  <si>
    <t>https://www.newscentermaine.com/article/news/local/cumberland-unveils-towns-solar-field/97-d4d6c1e2-bb45-4bab-a152-dd8375439b4e</t>
  </si>
  <si>
    <t>Dover-Foxcroft</t>
  </si>
  <si>
    <t>Skowhegan multi-town solar array</t>
  </si>
  <si>
    <t>Skowhegan</t>
  </si>
  <si>
    <t>https://www.pressherald.com/2020/10/01/maines-first-multi-town-solar-project-nears-completion/</t>
  </si>
  <si>
    <t>https://www.revisionenergy.com/commercial-municipal-net-energy-billing/</t>
  </si>
  <si>
    <t>https://www.revisionenergy.com/solar-projects/dirt-capital/</t>
  </si>
  <si>
    <t>Aggregated project that powers five local governments and one community school</t>
  </si>
  <si>
    <t>Ellsworth Township</t>
  </si>
  <si>
    <t>Emera Maine</t>
  </si>
  <si>
    <t>Sunraise Investments</t>
  </si>
  <si>
    <t>40-acre solar panel installation on Mariaville Road</t>
  </si>
  <si>
    <t>Ellsworth</t>
  </si>
  <si>
    <t>https://bangordailynews.com/2020/10/20/news/hancock/ellsworth-set-to-buy-all-its-electricity-from-11000-panel-solar-farm/</t>
  </si>
  <si>
    <t>https://bangordailynews.com/2020/03/17/news/developer-wants-to-put-up-more-than-10000-solar-panels-in-ellsworth/</t>
  </si>
  <si>
    <t>Knox</t>
  </si>
  <si>
    <t>Central Maine Power Co.</t>
  </si>
  <si>
    <t>Revision Energy</t>
  </si>
  <si>
    <t>Knox County Regional Airport solar farm</t>
  </si>
  <si>
    <t>Knox County</t>
  </si>
  <si>
    <t>https://bangordailynews.com/2020/09/09/news/midcoast/knox-county-looks-to-build-10m-solar-farm-at-regional-airport/</t>
  </si>
  <si>
    <t>https://www.penbaypilot.com/article/knox-county-regional-airport-chooses-revision-energy-install-new-solar-power-system/140010</t>
  </si>
  <si>
    <t>Funded by CARES</t>
  </si>
  <si>
    <t>Madison Electric Works</t>
  </si>
  <si>
    <t>IGS Solar</t>
  </si>
  <si>
    <t>Madison Business Gateway</t>
  </si>
  <si>
    <t>https://www.igs.com/about-us/newsroom/igs-solar-completes-largest-solar-array-state-maine-madison-electric-works</t>
  </si>
  <si>
    <t xml:space="preserve">Sundog Solar </t>
  </si>
  <si>
    <t>Solar project at a butterfly feeding ground (former landfill)</t>
  </si>
  <si>
    <t>https://www.centralmaine.com/2019/09/22/oakland-to-install-solar-array-atop-former-landfill-cutting-towns-electric-bill/?rel=related</t>
  </si>
  <si>
    <t>https://www.centralmaine.com/2021/01/21/switch-flipped-on-for-oakland-vassalboro-solar-projects/</t>
  </si>
  <si>
    <t>https://sundog.solar/commercial-solar-energy/solar-power-basics-3/</t>
  </si>
  <si>
    <t>Portland</t>
  </si>
  <si>
    <t>2018</t>
  </si>
  <si>
    <t>Portland Riverside Golf Course Solar Array</t>
  </si>
  <si>
    <t>https://www.nrcm.org/maine-environmental-news/portland-completes-4-acre-solar-project/</t>
  </si>
  <si>
    <t>Portland International Jetport Solar Array</t>
  </si>
  <si>
    <t>ReVision</t>
  </si>
  <si>
    <t>Solar array on the 44-acre landfill off Ocean Avenue</t>
  </si>
  <si>
    <t>https://www.sierraclub.org/maine/portland-cat</t>
  </si>
  <si>
    <t>https://www.nrcm.org/news/south-portland-moves-ahead-solar-proposal-former-landfill/</t>
  </si>
  <si>
    <t>Rangeley</t>
  </si>
  <si>
    <t>https://dailybulldog.com/features/rangeley-joins-efforts-for-states-first-multi-town-solar-power-project/</t>
  </si>
  <si>
    <t>Rockland</t>
  </si>
  <si>
    <t>https://www.penbaypilot.com/article/rockland-considers-signing-skowhegan-solar-farm-project/132489</t>
  </si>
  <si>
    <t>https://knox.villagesoup.com/2020/04/14/rockland-council-gives-final-ok-to-contract-with-solar-farm-1857115/</t>
  </si>
  <si>
    <t>Sanford</t>
  </si>
  <si>
    <t>Ranger Energy (acquired by NextEra in 2017)</t>
  </si>
  <si>
    <t>Sanford Seacoast Airport</t>
  </si>
  <si>
    <t>https://www.seacoastonline.com/news/20191115/sanford-nextera-break-ground-for-maines-largest-airport-solar-project</t>
  </si>
  <si>
    <t>South Portland</t>
  </si>
  <si>
    <t>South Portland PUC</t>
  </si>
  <si>
    <t>Solar array on the former 34-acre municipal landfill off Highland Avenue</t>
  </si>
  <si>
    <t>Topsham</t>
  </si>
  <si>
    <t>https://www.topshammaine.com/index.asp?SEC=8079091B-CDC3-49F1-8934-CBA62154DDCF&amp;DE=F79E3B7B-0134-4DC4-99C8-FF5077CA2538</t>
  </si>
  <si>
    <t>Vassalboro</t>
  </si>
  <si>
    <t>https://townline.org/vassalboro-town-begins-receiving-solar-power-from-revision-energy/</t>
  </si>
  <si>
    <t>Vassalboro Schools</t>
  </si>
  <si>
    <t>Waterville</t>
  </si>
  <si>
    <t>Hep energy LLC</t>
  </si>
  <si>
    <t>Solar project at former landfill</t>
  </si>
  <si>
    <t>https://www.mainebiz.biz/article/former-maine-landfills-finding-new-life-with-solar-development</t>
  </si>
  <si>
    <t>https://www.centralmaine.com/2019/05/06/waterville-council-to-consider-leases-for-solar-installations/?rel=related</t>
  </si>
  <si>
    <t>https://sundog.solar/former-maine-landfills-finding-new-life-with-solar-development/</t>
  </si>
  <si>
    <t>Westbrook</t>
  </si>
  <si>
    <t>C2</t>
  </si>
  <si>
    <t>Sandy Hill Landfill Solar</t>
  </si>
  <si>
    <t>https://www.pressherald.com/2020/12/24/westbrook-moves-forward-with-solar-power-plan/</t>
  </si>
  <si>
    <t>Allegany County</t>
  </si>
  <si>
    <t>Maryland</t>
  </si>
  <si>
    <t>Potomac Edison</t>
  </si>
  <si>
    <t>Urban Grid</t>
  </si>
  <si>
    <t>https://www.seia.org/news/urban-grid-completes-2140-kw-solar-energy-systems-allegany-county-md</t>
  </si>
  <si>
    <t>Annapolis</t>
  </si>
  <si>
    <t>Baltimore Gas &amp; Electric Co.</t>
  </si>
  <si>
    <t>Annapolis Solar Park LLC (jointly owned by BQ Energy, LLC and Building Energy Development US, LLC), EDF Renewables</t>
  </si>
  <si>
    <t>Annapolis Renewable Energy Park (landfill conversion)</t>
  </si>
  <si>
    <t>https://patch.com/maryland/annapolis/annapolis-mayor-announces-joint-partnership-solar-energy</t>
  </si>
  <si>
    <t>https://www.prnewswire.com/news-releases/building-energy-inaugurates-the-largest-solar-photovoltaic-plant-on-a-landfill-in-the-us-300709504.html</t>
  </si>
  <si>
    <t>https://www.bizjournals.com/baltimore/news/2017/07/31/multi-million-dollar-solar-energy-park-in.html</t>
  </si>
  <si>
    <t>Joint purchase agreement: the City signed the initial PPA in 2015 and started to partner with the County in 2017.</t>
  </si>
  <si>
    <t>Anne Arundel County</t>
  </si>
  <si>
    <t>Baltimore Gas &amp; Electric</t>
  </si>
  <si>
    <t>Checkerspot Community Solar Farm</t>
  </si>
  <si>
    <t>Tracys Landing</t>
  </si>
  <si>
    <t>https://www.capitalgazette.com/environment/ac-cn-harwood-solar-1230-20210111-pmklcxq7q5epndfrboafv4baim-story.html</t>
  </si>
  <si>
    <t>https://cleanchoiceenergy.com/news/solar-farm-spotlight-checkerspot</t>
  </si>
  <si>
    <t>https://apnews.com/article/business-environment-maryland-annapolis-96d679d758e8dd349c2f8aac59d1cdbb</t>
  </si>
  <si>
    <t>Baltimore</t>
  </si>
  <si>
    <t>Constellation</t>
  </si>
  <si>
    <t>Baltimore County</t>
  </si>
  <si>
    <t>https://www.constellation.com/about-us/news/archive/2015/constellation--CCBC-begin-construction-of-solar-project.html</t>
  </si>
  <si>
    <t>Perryman solar farm</t>
  </si>
  <si>
    <t>Harford County</t>
  </si>
  <si>
    <t>https://publicworks.baltimorecity.gov/news/press-releases/2015-07-22-baltimore-will-buy-solar-power-constellation</t>
  </si>
  <si>
    <t>Solar projects at the closed Hernwood and Parkton landfills</t>
  </si>
  <si>
    <t>https://newsroom.sunpower.com/2021-04-21-SunPower-and-Baltimore-County-Md-Transform-Former-Landfills-into-Solar-Energy-Fields</t>
  </si>
  <si>
    <t>https://www.baltimorecountymd.gov/county-news/2021/04/21/olszewski-sets-new-goal-for-100-percent-renewable-energy-by-2026-as-baltimore-county-announces-new-sunpower-solar-projects</t>
  </si>
  <si>
    <t>Landfill solar</t>
  </si>
  <si>
    <t>College Park</t>
  </si>
  <si>
    <t>Advanced Solar</t>
  </si>
  <si>
    <t>Solar photovoltaic system at 4912 Nantucket Avenue; known as the Youth and Family Services Building</t>
  </si>
  <si>
    <t>https://mde.maryland.gov/marylandgreen/Documents/City_of_College_Park_Profile.pdf</t>
  </si>
  <si>
    <t>The City of College Park submitted a grant to the Maryland Smart Energy Committee for funding for this project.</t>
  </si>
  <si>
    <t>AltEnergy</t>
  </si>
  <si>
    <t>Department of Public Works</t>
  </si>
  <si>
    <t>Elkton</t>
  </si>
  <si>
    <t>https://greentechlead.com/solar/sunedison-completes-2-mw-solar-power-plant-in-elkton-md-28739</t>
  </si>
  <si>
    <t>Frederick County</t>
  </si>
  <si>
    <t>Potomac Edison-FirstEnergy</t>
  </si>
  <si>
    <t>Bourne Solar Canopy</t>
  </si>
  <si>
    <t>https://frederickcountymd.gov/DocumentCenter/View/331816/Solar-Canopy-042221</t>
  </si>
  <si>
    <t>https://www.fredericknewspost.com/news/environment/county-announces-450k-solar-canopy-at-public-works-building/article_3d214241-ee1c-5fb2-a19e-89fe28503f22.html</t>
  </si>
  <si>
    <t>https://www.wfmd.com/2021/06/14/frederick-county-government-one-of-five-to-receive-md-green-registry-sustainability-leadership-award/</t>
  </si>
  <si>
    <t>Solar canopy funded by the Maryland Energy Administration</t>
  </si>
  <si>
    <t>EA Engineering, Science, and Technology, Inc., PBC</t>
  </si>
  <si>
    <t>Ballenger-McKinney wastewater treatment plant solar array</t>
  </si>
  <si>
    <t>https://www.frederickcountymd.gov/DocumentCenter/View/310621/Ballenger-McKinney-Photovoltaic-Project-Ground-Breaking</t>
  </si>
  <si>
    <t>https://envisionfrederickcounty.org/wp-content/uploads/2020/08/CCWG-Energy-Paper-8.15.20-Final-Approved.pdf</t>
  </si>
  <si>
    <t>https://frederickcountymd.gov/DocumentCenter/View/309110/109-Notice-of-Intent---Ballenger-McKinney-Solar-Project</t>
  </si>
  <si>
    <t>https://eaest.com/projects/solar-array-design-at-the-ballenger-mckinney-wastewater-treatment-plant-frederick-county-maryland/</t>
  </si>
  <si>
    <t>Funded buy the Maryland Department of the Environment (MDE)</t>
  </si>
  <si>
    <t>TESLA Energy</t>
  </si>
  <si>
    <t>Reichs Ford Road Landfill Solar Project</t>
  </si>
  <si>
    <t>https://www.wfmd.com/2021/04/22/a-new-solar-project-is-coming-to-frederick-county/</t>
  </si>
  <si>
    <t>https://frederickcountymd.gov/DocumentCenter/View/320855/Landfill-Solar-Commissioning-080719</t>
  </si>
  <si>
    <t>https://myemail.constantcontact.com/Fall-2019-News-from-the-Office-of-Sustainability-and-Environmental-Resources.html?soid=1103092623767&amp;aid=cu8O3D9M2gY</t>
  </si>
  <si>
    <t>https://www.baltimoresun.com/maryland/harford/aegis/ph-ag-solar-farm-update-1130-20161130-story.html</t>
  </si>
  <si>
    <t>Havre de Grace</t>
  </si>
  <si>
    <t>Howard County</t>
  </si>
  <si>
    <t>KDC Solar, Inc.</t>
  </si>
  <si>
    <t>https://www.howardcountymd.gov/News/ArticleID/1948/In-Honor-of-Earth-Day-Howard-County-Executive-Calvin-Ball-Announces-Solar-Power-Purchasing-Agreement</t>
  </si>
  <si>
    <t>BGE/PEPCO/Potomac Edison</t>
  </si>
  <si>
    <t>Montgomery County</t>
  </si>
  <si>
    <t>https://www.mymcmedia.org/former-gaithersburg-landfill-to-be-used-as-solar-energy-collection-site/#:~:text=by%20Suzanne%20Pollak-,Former%20Gaithersburg%20Landfill%20to%20be%20Used%20as%20Solar%20Energy%20Collection,Executive%20Marc%20Elrich%20announced%20</t>
  </si>
  <si>
    <t>https://www2.montgomerycountymd.gov/mcgportalapps/Press_Detail.aspx?Item_ID=28273</t>
  </si>
  <si>
    <t>Ocean City</t>
  </si>
  <si>
    <t>Gateway Solar Farm</t>
  </si>
  <si>
    <t>https://www.delmarvanow.com/story/news/local/maryland/2018/08/23/solar-farm-ocean-city-renewable-energy-local-economy-benefits/1074385002/</t>
  </si>
  <si>
    <t>Attleboro</t>
  </si>
  <si>
    <t>Massachusetts</t>
  </si>
  <si>
    <t>Green Street Solar Power</t>
  </si>
  <si>
    <t>Attleboro Public Schools’ offsite rooftop solar system</t>
  </si>
  <si>
    <t>Bridgewater</t>
  </si>
  <si>
    <t>https://www.solarreviews.com/news/two-solar-projects-totaling-6.9mw-benefit-10-schools-in-massachusetts-072817</t>
  </si>
  <si>
    <t>https://us.sunpower.com/sites/default/files/media-library/case-studies/cs-cs-attleboro-school-district-case-study.pdf</t>
  </si>
  <si>
    <t>https://www.prnewswire.com/news-releases/green-street-solar-power-begins-construction-on-the-largest-single-rooftop-solar-installation-in-west-bridgewater-massachusetts-300352664.html</t>
  </si>
  <si>
    <t>The installation powers five elementary schools, three middle schools and a high school in its district. It was one of the largest roof-top commercial solar installations in the country on record</t>
  </si>
  <si>
    <t>Bernardston</t>
  </si>
  <si>
    <t>Pratt Field Wellhead Area</t>
  </si>
  <si>
    <t>https://www.mass.gov/doc/gap-ii-grant-list-for-energy-projects-water-treatment-facilities/download</t>
  </si>
  <si>
    <t>https://www.recorder.com/Bernardston-Fire-and-Water-District-earns-MassDEP-Energy-Conservation-Award-38578595</t>
  </si>
  <si>
    <t>Funded by the state Department of Environmental Protection’s Clean Energy Results Program</t>
  </si>
  <si>
    <t>Boston</t>
  </si>
  <si>
    <t>NextGrid Inc.</t>
  </si>
  <si>
    <t>https://dailyfreepress.com/2020/12/08/city-plans-to-offer-affordable-renewable-energy/</t>
  </si>
  <si>
    <t>https://www.boston.gov/news/city-boston-announces-community-choice-electricity-rates-discount-low-income-residents#:~:text=COVID%2D19%20information-,City%20of%20Boston%20announces%20community%20choice%20electricity,discount%20for%20low%2Dincome%20residents&amp;text=Mayor%20Martin%20J.&amp;text=This%20program%20will%20help%20us,hands%2C%22%20said%20Mayor%20Walsh.</t>
  </si>
  <si>
    <t>https://www.boston.gov/news/city-boston-announces-community-choice-electricity-rates-discount-low-income-residents</t>
  </si>
  <si>
    <t>Discounts for low-income residents</t>
  </si>
  <si>
    <t>Boxborough</t>
  </si>
  <si>
    <t>Littleton Electric Light &amp; Water Departments</t>
  </si>
  <si>
    <t>Littleton Solar</t>
  </si>
  <si>
    <t>https://data.nrel.gov/submissions/167</t>
  </si>
  <si>
    <t>Boxborough Community Solar</t>
  </si>
  <si>
    <t>Braintree</t>
  </si>
  <si>
    <t>Braintree Electric Light Department</t>
  </si>
  <si>
    <t>Campanelli Drive Solar 1, LLC</t>
  </si>
  <si>
    <t>Cambridge</t>
  </si>
  <si>
    <t>https://www.cambridgema.gov/CDD/News/detail.aspx?path=%2Fsitecore%2Fcontent%2Fhome%2FCDD%2FNews%2F2017%2F6%2Fmunicipalenergyaggregation</t>
  </si>
  <si>
    <t>https://masspowerchoice.com/cambridge/faq</t>
  </si>
  <si>
    <t>https://www.cambridgema.gov/Departments/PublicWorks/News/2017/10/solarprojects</t>
  </si>
  <si>
    <t>Charlemont</t>
  </si>
  <si>
    <t>Charlemont Wastewater Treatment Plant</t>
  </si>
  <si>
    <t>https://www.recorder.com/charlemont-solar-panel-project-generates-clean-energy-36145862</t>
  </si>
  <si>
    <t>Deerfield</t>
  </si>
  <si>
    <t>Nextamp</t>
  </si>
  <si>
    <t>Deerfield Landfill Solar</t>
  </si>
  <si>
    <t>https://www.deerfieldma.us/sites/g/files/vyhlif3001/f/minutes/dec_minutes_1.28.21.pdf</t>
  </si>
  <si>
    <t>https://www.recorder.com/ltr-swedlund-6-12DeerfieldSolarPanelBylawVote-40841849</t>
  </si>
  <si>
    <t>https://www.deerfieldma.us/sites/g/files/vyhlif3001/f/minutes/dec_draftminutes_8.27.20.pdf</t>
  </si>
  <si>
    <t>https://www.recorder.com/my-turn-norman-french-king-highway-38375297</t>
  </si>
  <si>
    <t>Hamilton</t>
  </si>
  <si>
    <t>National Grid</t>
  </si>
  <si>
    <t>Ameresco</t>
  </si>
  <si>
    <t>https://www.ameresco.com/ameresco-receives-eight-solar-project-awards/</t>
  </si>
  <si>
    <t>https://www.solarpowerworldonline.com/2019/11/ameresco-developing-capped-landfill-solar-project-in-massachusetts/</t>
  </si>
  <si>
    <t>Haverhill</t>
  </si>
  <si>
    <t>Kearsarge Energy</t>
  </si>
  <si>
    <t>Haverhill Old Groveland Road Municipal Landfill Solar Array</t>
  </si>
  <si>
    <t>Essex County</t>
  </si>
  <si>
    <t>https://electricenergyonline.com/article/energy/category/solar/142/908088/kearsarge-energy-l-p-delivers-and-commissions-34-mw-and-130m-of-clean-energy-solar-and-energy-storage-projects.html</t>
  </si>
  <si>
    <t>https://www.eagletribune.com/news/haverhill/work-begins-to-convert-old-haverhill-landfill-to-solar-farm-bring-money-to-city/article_de486ae0-58a6-5b3e-aee2-2fb5fecd67aa.html</t>
  </si>
  <si>
    <t>https://whav.net/2020/03/11/haverhill-council-approves-solar-farm-at-old-city-landfill-site-still-requires-capping/</t>
  </si>
  <si>
    <t>Part of the Massachusetts SMART Program. The project combines photovoltaic energy production (2.8 MW AC) plus battery storage (2000 kW AC).</t>
  </si>
  <si>
    <t>Holyoke</t>
  </si>
  <si>
    <t>Holyoke Gas and Electric</t>
  </si>
  <si>
    <t>Kelly Way I</t>
  </si>
  <si>
    <t>http://s38529.mini.alsoenergy.com/Dashboard/2a5669735064477a4343454b772b714d3d</t>
  </si>
  <si>
    <t>AECOM, ENGIE North America</t>
  </si>
  <si>
    <t>Mt. Tom Solar</t>
  </si>
  <si>
    <t>https://aecom.com/us/projects/sustainability-focus-mount-tom-solar-farm/</t>
  </si>
  <si>
    <t>Kingston</t>
  </si>
  <si>
    <t>Eversource</t>
  </si>
  <si>
    <t>ISG Solar</t>
  </si>
  <si>
    <t>Kingston Landfill Solar</t>
  </si>
  <si>
    <t>https://www.wickedlocal.com/story/kingston-reporter/2020/12/14/eversource-factors-into-reduced-solar-project-kingston/3872195001/</t>
  </si>
  <si>
    <t>Lakeville</t>
  </si>
  <si>
    <t>Middleborough Gas and Electric Department</t>
  </si>
  <si>
    <t>MGED Solar Community Project 1</t>
  </si>
  <si>
    <t>https://www.mged.com/home/news/mged-solar-community-project-1-is-open-for-enrollment</t>
  </si>
  <si>
    <t>MGED Solar Community Project 2</t>
  </si>
  <si>
    <t>https://www.mged.com/Project2FAQs</t>
  </si>
  <si>
    <t>Littleton</t>
  </si>
  <si>
    <t>Middleborough</t>
  </si>
  <si>
    <t>Middleton</t>
  </si>
  <si>
    <t>Middleton Electric Light Dept (MELD)</t>
  </si>
  <si>
    <t>Middleton Electric Light Dept Solar at 230 Main</t>
  </si>
  <si>
    <t>Montague</t>
  </si>
  <si>
    <t>Kearsarge</t>
  </si>
  <si>
    <t>Kearsarge Montague</t>
  </si>
  <si>
    <t>http://www.kearsargeenergy.com/kearsarge-montague</t>
  </si>
  <si>
    <t>Norfolk County</t>
  </si>
  <si>
    <t>Norfolk County Agricultural High School solar array</t>
  </si>
  <si>
    <t>Walpole</t>
  </si>
  <si>
    <t>https://www.thecantoncitizen.com/2020/10/30/norfolk-county-solar/</t>
  </si>
  <si>
    <t>Part of the Massachusetts SMART Program</t>
  </si>
  <si>
    <t>Pittsfield</t>
  </si>
  <si>
    <t>Municipal solar array at Downing Parkway (former landfill)</t>
  </si>
  <si>
    <t>https://www.ameresco.com/city-pittsfields-second-municipal-solar-power-generation-facility-now-operational/</t>
  </si>
  <si>
    <t>Raynham</t>
  </si>
  <si>
    <t>Taunton Municipal Lighting Plant</t>
  </si>
  <si>
    <t>Green Street Power Partners</t>
  </si>
  <si>
    <t>Landfill Community Solar</t>
  </si>
  <si>
    <t>Berkley</t>
  </si>
  <si>
    <t>https://www.globenewswire.com/news-release/2018/12/21/1677906/0/en/Green-Street-Power-Partners-transforms-Massachusetts-landfill-into-renewable-energy-farm.html</t>
  </si>
  <si>
    <t>https://www.tmlp.com/pdf/press_release/2018/Raynham_Community_Solar.pdf</t>
  </si>
  <si>
    <t>Shrewsbury</t>
  </si>
  <si>
    <t xml:space="preserve">Shrewsbury Electric Cable Operations </t>
  </si>
  <si>
    <t>Shrewsbury Community Solar</t>
  </si>
  <si>
    <t>Sterling</t>
  </si>
  <si>
    <t>Sterling Municipal Light Department</t>
  </si>
  <si>
    <t>Community First, Sterling Community Solar</t>
  </si>
  <si>
    <t>https://www.businesswire.com/news/home/20180417006722/en/Community-Solar-Storage-Project-Massachusetts-Dedicated-Today</t>
  </si>
  <si>
    <t>Wellfleet</t>
  </si>
  <si>
    <t>West Boylston</t>
  </si>
  <si>
    <t>West Boylston Municipal Light Plant</t>
  </si>
  <si>
    <t>WBMLP Solar</t>
  </si>
  <si>
    <t>https://wbmlp.org/docs/forms/WBMLP-Community-Solar-Form_27Oct16.pdf</t>
  </si>
  <si>
    <t>West Springfield</t>
  </si>
  <si>
    <t>Westfield</t>
  </si>
  <si>
    <t>Westfield Gas &amp; Electric</t>
  </si>
  <si>
    <t>Green Street Power Partners, LLC (GSPP)</t>
  </si>
  <si>
    <t>https://www.globenewswire.com/news-release/2018/11/30/1660300/0/en/Green-Street-Power-Partners-celebrates-the-completion-of-a-4-8-MW-community-solar-project-in-Westfield-Massachusetts.html</t>
  </si>
  <si>
    <t>Westport</t>
  </si>
  <si>
    <t>https://www.ameresco.com/ameresco-to-launch-solar-system-on-capped-westport-mass-landfill/</t>
  </si>
  <si>
    <t>Reading Municipal Light Department</t>
  </si>
  <si>
    <t>ECA Solar</t>
  </si>
  <si>
    <t>Solar Choice 1</t>
  </si>
  <si>
    <t>https://wilmington.wickedlocal.com/news/20170616/rmld-completes-community-solar-choice-project</t>
  </si>
  <si>
    <t>https://www.rmld.com/home/pages/solar-choice-frequently-asked-questions</t>
  </si>
  <si>
    <t>https://www.rmld.com/home/pages/solar-choice-energy-production</t>
  </si>
  <si>
    <t>https://www.rmld.com/sites/rmld/files/uploads/rmld_solar_choice_financial_worksheet-summaryonly_tao_updated_05.12.17.pdf</t>
  </si>
  <si>
    <t>Solar Choice 2</t>
  </si>
  <si>
    <t>https://www.rmld.com/sites/rmld/files/uploads/rmld_solar_choice_2_financial_worksheet-summaryonly.pdf</t>
  </si>
  <si>
    <t>Ann Arbor</t>
  </si>
  <si>
    <t>Michigan</t>
  </si>
  <si>
    <t>DTE Electric Company</t>
  </si>
  <si>
    <t>Homeland Solar</t>
  </si>
  <si>
    <t>Northside Community Center Solar Array</t>
  </si>
  <si>
    <t>https://www.mlive.com/news/ann-arbor/2020/09/ann-arbor-celebrates-launch-of-citys-first-solar-powered-resilience-hub.html</t>
  </si>
  <si>
    <t>https://www.a2gov.org/news/pages/article.aspx?i=705</t>
  </si>
  <si>
    <t>This is the first solar and storage project being developed as a part of Ann Arbor's A2ZERO Carbon Neutrality Plan.</t>
  </si>
  <si>
    <t>Ann Arbor City Fire Station 6 solar Rooftop</t>
  </si>
  <si>
    <t>https://www.mlive.com/news/ann-arbor/2019/10/university-of-michigan-students-help-ann-arbor-fire-station-go-solar.html</t>
  </si>
  <si>
    <t>East Lansing</t>
  </si>
  <si>
    <t>Lansing Board of Water and Light</t>
  </si>
  <si>
    <t>East Lansing Solar Park</t>
  </si>
  <si>
    <t>https://cityofeastlansing.com/ArchiveCenter/ViewFile/Item/1723</t>
  </si>
  <si>
    <t>https://www.lansingstatejournal.com/story/news/local/2019/01/23/new-community-solar-park-east-lansing-goes-line-clean-energy/2659818002/</t>
  </si>
  <si>
    <t>https://statenews.com/article/2019/11/east-lansing-solar-park-wins-project-of-the-year</t>
  </si>
  <si>
    <t>Escanaba</t>
  </si>
  <si>
    <t>City of Escanaba</t>
  </si>
  <si>
    <t>Escanaba Solar Project</t>
  </si>
  <si>
    <t>Grand Rapids</t>
  </si>
  <si>
    <t>Consumers Energy</t>
  </si>
  <si>
    <t>Investor-owned</t>
  </si>
  <si>
    <t>ES Services Company</t>
  </si>
  <si>
    <t>Lake Michigan Filtration Plant</t>
  </si>
  <si>
    <t>https://www.mlive.com/news/grand-rapids/2020/12/grand-rapids-likely-to-approve-solar-array-project-for-12m-in-net-electricity-savings.html</t>
  </si>
  <si>
    <t>https://mibiz.com/sections/energy/grand-rapids-explores-potential-for-solar-power-at-8-sites</t>
  </si>
  <si>
    <t>https://grbj.com/news/energy/grand-rapids-receives-approval-for-filtration-plant-solar-project/</t>
  </si>
  <si>
    <t>Permission granted by the Township in March</t>
  </si>
  <si>
    <t>Harrison</t>
  </si>
  <si>
    <t>PowerHome Solar</t>
  </si>
  <si>
    <t>City Hall, Fire Hall, Water Tower, Pump House and Wastewater Treatment Facility Solar Arrays</t>
  </si>
  <si>
    <t>https://www.prweb.com/releases/city_of_harrison_becomes_solar_power_leader_by_adding_solar_to_municipal_buildings/prweb17987825.htm</t>
  </si>
  <si>
    <t>https://www.powerhome.com/powerhome-solar-adds-solar-panels-city-harrison/</t>
  </si>
  <si>
    <t>L'Anse</t>
  </si>
  <si>
    <t>Village of L'Anse</t>
  </si>
  <si>
    <t>L'Anse Community Solar Array</t>
  </si>
  <si>
    <t xml:space="preserve">Lansing </t>
  </si>
  <si>
    <t>CMS Energy</t>
  </si>
  <si>
    <t>Delta Solar</t>
  </si>
  <si>
    <t>Delta Township</t>
  </si>
  <si>
    <t>https://www.vanguardlawmag.com/case-studies/brandie-ekren-lansing-board-of-water-light/</t>
  </si>
  <si>
    <t>https://www.cms-enterprises.com/projects/delta-solar-projects/default.aspx</t>
  </si>
  <si>
    <t>https://www.edf-re.com/press-release/cms-energy-announces-purchase-of-lansing-area-solar-project-providing-clean-energy-to-power-3300-homes/</t>
  </si>
  <si>
    <t>Marquette</t>
  </si>
  <si>
    <t>City of Marquette - (MI)</t>
  </si>
  <si>
    <t>Marquette Board of Light and Power Solar</t>
  </si>
  <si>
    <t>Mason County</t>
  </si>
  <si>
    <t>Harvest Solar, Sunlarge Industries</t>
  </si>
  <si>
    <t>Mason County Central School District Solar</t>
  </si>
  <si>
    <t>Scottville</t>
  </si>
  <si>
    <t>https://www.solarpowerworldonline.com/2020/09/harvest-solar-completes-285-kw-system-for-michigan-school-district/</t>
  </si>
  <si>
    <t>https://www.shorelinemedia.net/ludington_daily_news/news/local/solar-power-comes-to-mcc-all-the-stars-aligned-for-panel-project/article_7042c298-de50-51aa-88cc-b446a5554d38.html</t>
  </si>
  <si>
    <t>First school district in MI to have solar</t>
  </si>
  <si>
    <t>Michigan Public Power Agency</t>
  </si>
  <si>
    <t>Calhoun County Solar Project LL</t>
  </si>
  <si>
    <t>Calhoun County Solar</t>
  </si>
  <si>
    <t>Calhoun County</t>
  </si>
  <si>
    <t>https://www.traverseticker.com/news/tclp-approves-solar-deal-rate-increases/</t>
  </si>
  <si>
    <t>Hart Solar Partners</t>
  </si>
  <si>
    <t xml:space="preserve">Hart Solar </t>
  </si>
  <si>
    <t>Oceana County</t>
  </si>
  <si>
    <t>Muskegon Heights</t>
  </si>
  <si>
    <t>Chart House Energy</t>
  </si>
  <si>
    <t>https://www.mlive.com/news/muskegon/2020/06/solar-panels-represent-a-new-and-brighter-future-for-muskegon-heights.html</t>
  </si>
  <si>
    <t>Petoskey</t>
  </si>
  <si>
    <t>City of Petoskey</t>
  </si>
  <si>
    <t>Nova Consultants</t>
  </si>
  <si>
    <t>Petoskey City Hall Rooftop Solar PV System</t>
  </si>
  <si>
    <t>https://www.petoskeynews.com/story/news/local/2020/08/20/petoskey-solar-project-moves-forward/43665101/</t>
  </si>
  <si>
    <t>https://www.petoskeynews.com/featured-pnr/petoskey-still-aiming-for-2020-solar-panel-completion/article_39a7a59b-2961-5920-b1b7-e1f6251b50b9.html</t>
  </si>
  <si>
    <t>https://monitoringpublic.solaredge.com/solaredge-web/p/kiosk?guid=fc3cce15-633a-424b-946d-399c8b733dfa</t>
  </si>
  <si>
    <t>https://www.petoskeynews.com/story/news/2021/06/30/petoskeys-new-solar-installation-offers-online-access-stats/7809246002/</t>
  </si>
  <si>
    <t>Traverse City</t>
  </si>
  <si>
    <t>Traverse City Light &amp; Power (TCL&amp;P)</t>
  </si>
  <si>
    <t>Heritage Sustainable Energy</t>
  </si>
  <si>
    <t>M72 Solar Project</t>
  </si>
  <si>
    <t>Elmwood Township</t>
  </si>
  <si>
    <t>https://www.traverseticker.com/news/commissioners-approve-solar-deal-state-street-housing/</t>
  </si>
  <si>
    <t>https://www.record-eagle.com/news/local_news/heritage-tcl-p-finalize-solar-deal/article_1d48735a-a348-11e9-bd51-9725f17205d1.html</t>
  </si>
  <si>
    <t>Ypsilanti</t>
  </si>
  <si>
    <t>Ypsilanti Freighthouse</t>
  </si>
  <si>
    <t>http://www.solarypsi.org/installations/Ypsilanti_Freigh</t>
  </si>
  <si>
    <t>Ypsilanti District Library</t>
  </si>
  <si>
    <t>http://www.solarypsi.org/installations/YpsiLibrary</t>
  </si>
  <si>
    <t>Ypsilanti DPS Carport</t>
  </si>
  <si>
    <t>http://www.solarypsi.org/installations/Ypsi_DPS_Carport</t>
  </si>
  <si>
    <t>Ypsilanti Fire Station</t>
  </si>
  <si>
    <t>http://www.solarypsi.org/installations/FireStation</t>
  </si>
  <si>
    <t>Anoka</t>
  </si>
  <si>
    <t>Minnesota</t>
  </si>
  <si>
    <t>Minnesota Municipal Power Agency</t>
  </si>
  <si>
    <t>Anoka High School Solar Array</t>
  </si>
  <si>
    <t>https://www.mmpa.org/energy-education/hometown-solar-grant-program/</t>
  </si>
  <si>
    <t>Part of Hometown Solar Grant Program offered by the Minnesota Municipal Power Agency.</t>
  </si>
  <si>
    <t>Arlington</t>
  </si>
  <si>
    <t>Sibley East Middle/High School Solar Array</t>
  </si>
  <si>
    <t>Barnesville</t>
  </si>
  <si>
    <t>City of Barnesville - (MN)</t>
  </si>
  <si>
    <t>Barnesville Community Solar Garden</t>
  </si>
  <si>
    <t>Blue Earth</t>
  </si>
  <si>
    <t>Blue Earth Light &amp; Water Dept</t>
  </si>
  <si>
    <t>https://votesolar.org/policy/policy-guides/shared-renewables-policy/mn-cs-project-map/</t>
  </si>
  <si>
    <t>Brownton</t>
  </si>
  <si>
    <t>Brownton City Offices Solar Array</t>
  </si>
  <si>
    <t>Buffalo</t>
  </si>
  <si>
    <t>Tatanka Elementary STEM School Solar Array</t>
  </si>
  <si>
    <t>Central Municipal Power Agency/Services</t>
  </si>
  <si>
    <t>Enerparc, Lemond Solar Center LLC</t>
  </si>
  <si>
    <t>Lemond Solar</t>
  </si>
  <si>
    <t>https://smmpa.com/generation/lemond-solar-center</t>
  </si>
  <si>
    <t>https://www.mmua.org/news/breaking-news/smmpa-partners-dedicate-lemond-solar-center</t>
  </si>
  <si>
    <t>Chaska</t>
  </si>
  <si>
    <t>Clover Ridge Elementary School Solar Array</t>
  </si>
  <si>
    <t>Detroit Lakes</t>
  </si>
  <si>
    <t>City of Detroit Lakes Utilities</t>
  </si>
  <si>
    <t>Ten K Solar</t>
  </si>
  <si>
    <t>Detroit Lakes Community Solar</t>
  </si>
  <si>
    <t>https://cityofdetroitlakes.com/vertical/Sites/%7BF991A069-E23D-412C-8132-49318B273050%7D/uploads/Brochure_Final.pdf</t>
  </si>
  <si>
    <t>East Grand Forks</t>
  </si>
  <si>
    <t>South Point Elementary School Solar Array</t>
  </si>
  <si>
    <t>Edina</t>
  </si>
  <si>
    <t>Cooperative Energy Futures</t>
  </si>
  <si>
    <t>https://www.edinamn.gov/830/Community-Solar-Gardens</t>
  </si>
  <si>
    <t>https://ips-solar.com/projects/edina-csg/</t>
  </si>
  <si>
    <t>Elk River</t>
  </si>
  <si>
    <t>Elk River City Hall Solar Array</t>
  </si>
  <si>
    <t>Empire Township</t>
  </si>
  <si>
    <t>Community solar garden at the Empire Township wastewater treatment plant</t>
  </si>
  <si>
    <t>https://www.rivertowns.net/business/4191543-first-three-solar-gardens-empire-township-now-powered</t>
  </si>
  <si>
    <t>https://clients.bolton-menk.com/ruralcommunities/wp-content/uploads/sites/16/2018/04/Draft_Empire_Plan.pdf</t>
  </si>
  <si>
    <t>Kandiyohi County</t>
  </si>
  <si>
    <t>City of Kandiyohi</t>
  </si>
  <si>
    <t>McLeod County</t>
  </si>
  <si>
    <t>Glencoe Light &amp; Power Commission</t>
  </si>
  <si>
    <t>Minneapolis</t>
  </si>
  <si>
    <t>Renewable Energy Partners</t>
  </si>
  <si>
    <t>https://lims.minneapolismn.gov/Download/MetaData/4466/2017-01264%20Act_Id_4466.pdf</t>
  </si>
  <si>
    <t>RenaSola</t>
  </si>
  <si>
    <t>Community Energy</t>
  </si>
  <si>
    <t>North Star Solar Project</t>
  </si>
  <si>
    <t>Chisago</t>
  </si>
  <si>
    <t>https://energynews.us/2017/02/08/midwest/new-xcel-program-sells-renewable-energy-directly-to-businesses-and-homeowners/</t>
  </si>
  <si>
    <t>https://www.windpowerengineering.com/apuc-announces-commercial-operation-200-mw-odell-wind-project/</t>
  </si>
  <si>
    <t>https://ccaps.umn.edu/documents/CPE-Conferences/MIPSYCON-PowerPoints/2017/Gen100MWNorthStarSolarProject.pdf</t>
  </si>
  <si>
    <t>Odell Wind Farm</t>
  </si>
  <si>
    <t>Cottonwood, Jackson, Martin, and Watonwan Counties</t>
  </si>
  <si>
    <t>http://www.ci.minneapolis.mn.us/news/WCMSP-202329</t>
  </si>
  <si>
    <t>Various ((DG Minnesota CSG5 LLC, SolarStone Community LLC, United States Solar Corporation,
Sunrise Community Solar LLC)</t>
  </si>
  <si>
    <t>https://lims.minneapolismn.gov/Download/PriorFileDocument/-62864/WCMSP-173967.PDF</t>
  </si>
  <si>
    <t>http://w.minneapolismn.gov/www/groups/public/@finance/documents/webcontent/wcmsp-219985.pdf</t>
  </si>
  <si>
    <t>https://www.xcelenergy.com/company/media_room/news_releases/new_renewable_energy_option_approved_for_xcel_energy_minnesota_customers</t>
  </si>
  <si>
    <t>https://finance-commerce.com/2017/08/sustainable-xcel-energy-program-subscriptions-going-fast/</t>
  </si>
  <si>
    <t>Faribault Energy Park Solar Array</t>
  </si>
  <si>
    <t>Faribault</t>
  </si>
  <si>
    <t>Buffalo Solar</t>
  </si>
  <si>
    <t xml:space="preserve">Buffalo Township </t>
  </si>
  <si>
    <t>https://mmpa.org/power-supply/buffalo-solar/</t>
  </si>
  <si>
    <t>https://www.mmpa.org/power-supply/buffalo-solar/</t>
  </si>
  <si>
    <t>https://www.solarpowerworldonline.com/2018/01/buffalo-solar-farm-fully-operational/</t>
  </si>
  <si>
    <t>Sempra U.S. Gas &amp; Power, Geronimo Energy</t>
  </si>
  <si>
    <t>Black Oak Getty Wind Farm</t>
  </si>
  <si>
    <t>Stearns County</t>
  </si>
  <si>
    <t>https://mmpa.org/power-supply/black-oak-getty-wind-farm/</t>
  </si>
  <si>
    <t>https://www.prnewswire.com/news-releases/geronimo-energy-announces-sale-of-black-oak-getty-wind-farm-to-sempra-us-gas--power-300072041.html</t>
  </si>
  <si>
    <t>https://www.transmissionhub.com/articles/2016/12/78-mw-black-oak-wind-project-in-minnesota-to-go-commercial-on-dec-23.html</t>
  </si>
  <si>
    <t>Geronimo Energy signed the original agreement, but then sold the project to Sempra U.S. Gas &amp; Power while it was still in development stage.</t>
  </si>
  <si>
    <t>Sempra U.S. Gas &amp; Power</t>
  </si>
  <si>
    <t>https://www.mmpa.org/power-supply/black-oak-getty-wind-farm/</t>
  </si>
  <si>
    <t>Moorhead</t>
  </si>
  <si>
    <t>Moorhead Public Service</t>
  </si>
  <si>
    <t>Moorhead CSG II (2016 Community Solar Garden)</t>
  </si>
  <si>
    <t>https://monitoringpublic.solaredge.com/solaredge-web/p/site/public?name=Moorhead%20CSG%20II%2020kW#/dashboard</t>
  </si>
  <si>
    <t>http://www.mpsutility.com/index.php/renewable-energy/333-capture-the-sun-community-solar-garden</t>
  </si>
  <si>
    <t>2017 Clay County's Community Solar Garden</t>
  </si>
  <si>
    <t>https://monitoringpublic.solaredge.com/solaredge-web/p/site/public?name=Clay%20County%2020kW%20at%20MPS%20CSG#/dashboard</t>
  </si>
  <si>
    <t>Moorhead CSG III (2017 Community Solar Garden)</t>
  </si>
  <si>
    <t>https://monitoringpublic.solaredge.com/solaredge-web/p/site/public?name=Moorhead%20CSG%20III%2020kW#/dashboard</t>
  </si>
  <si>
    <t>2017 Concordia's Community Solar Garden</t>
  </si>
  <si>
    <t>https://monitoringpublic.solaredge.com/solaredge-web/p/site/public?name=Concordia%2020kW%20at%20MPS%20CSG#/dashboard</t>
  </si>
  <si>
    <t>2017 MSUM's Community Solar Garden</t>
  </si>
  <si>
    <t>https://monitoringpublic.solaredge.com/solaredge-web/p/site/public?name=MSUM%2020kW%20at%20MPS%20CSG#/dashboard</t>
  </si>
  <si>
    <t>Moorhead CSG IV (2018 Community Solar Garden)</t>
  </si>
  <si>
    <t>https://monitoringpublic.solaredge.com/solaredge-web/p/site/public?name=Moorhead%20CSG%20IV%2020kW#/dashboard</t>
  </si>
  <si>
    <t>Moorhead CSG V (2019 Community Solar Garden)</t>
  </si>
  <si>
    <t>https://monitoringpublic.solaredge.com/solaredge-web/p/site/public?name=Moorhead%20CSG%20V%2020kW#/dashboard</t>
  </si>
  <si>
    <t>Moorhead CSG (2015 Community Solar Garden)</t>
  </si>
  <si>
    <t>https://monitoringpublic.solaredge.com/solaredge-web/p/site/public?name=Moorhead%20CSG%2040kW#/dashboard</t>
  </si>
  <si>
    <t>North St. Paul</t>
  </si>
  <si>
    <t>North High/District Education Center Solar Array</t>
  </si>
  <si>
    <t>St. Paul</t>
  </si>
  <si>
    <t>Olivia</t>
  </si>
  <si>
    <t>BOLD High School Solar Array</t>
  </si>
  <si>
    <t>Red Wing</t>
  </si>
  <si>
    <t>IPS</t>
  </si>
  <si>
    <t>Red Wing Community Solar Garden</t>
  </si>
  <si>
    <t>https://www.postbulletin.com/news/local/red-wing-school-district-tests-economics-of-power/article_c4ba6f6e-49a9-5250-ba05-21fd3dce3681.html</t>
  </si>
  <si>
    <t>https://ips-solar.com/projects/red-wing-community-solar-garden-6-mw/</t>
  </si>
  <si>
    <t>Redwood County</t>
  </si>
  <si>
    <t>Redwood Falls Public Utilities</t>
  </si>
  <si>
    <t>Xcel</t>
  </si>
  <si>
    <t>Novel Energy Solutions</t>
  </si>
  <si>
    <t>Swedes Forest Township community solar</t>
  </si>
  <si>
    <t>Swedes Forest Township</t>
  </si>
  <si>
    <t>https://www.redwoodfallsgazette.com/story/news/2021/01/13/redwood-county-board-holds-first-meeting-2021/4149837001/</t>
  </si>
  <si>
    <t>Saint Paul</t>
  </si>
  <si>
    <t>C2 Energy Capital, LLC</t>
  </si>
  <si>
    <t>Como Park Zoo &amp; Conservatory Solar Energy Project</t>
  </si>
  <si>
    <t>https://www.prnewswire.com/news-releases/c2-energy-capital-and-the-city-of-st-paul-partner-on-new-solar-energy-project-for-the-como-park-zoo--conservatory-301081759.html</t>
  </si>
  <si>
    <t>Shakopee</t>
  </si>
  <si>
    <t>Eagle Creek Elementary School Solar Array</t>
  </si>
  <si>
    <t>Oak Leaf Energy Partners</t>
  </si>
  <si>
    <t>http://www.startribune.com/solar-energy-facility-to-be-built-at-shakopee-water-treatment-plant/309359171/</t>
  </si>
  <si>
    <t>Blue Lake Wastewater Treatmen Plant Community Solar Garden</t>
  </si>
  <si>
    <t>Southern Minnesota Municipal Power Agency</t>
  </si>
  <si>
    <t>St. Cloud</t>
  </si>
  <si>
    <t>Various</t>
  </si>
  <si>
    <t>St. Cloud Metro Area</t>
  </si>
  <si>
    <t>http://https/coscgis.maps.arcgis.com/apps/MapSeries/index.html?appid=3eda048cccad4fff98c53bda421b5d88</t>
  </si>
  <si>
    <t>https://www.sctimes.com/story/news/local/2015/10/19/st-cloud-moves-forward-community-solar-garden/74231392/</t>
  </si>
  <si>
    <t>St. Louis Park</t>
  </si>
  <si>
    <t>TruNorth Solar</t>
  </si>
  <si>
    <t>St. Louis Park’s Fire Station #2 solar rooftop</t>
  </si>
  <si>
    <t>https://www.stlouispark.org/Home/Components/News/News/148/</t>
  </si>
  <si>
    <t>Part of the Made in Minnesota (MiM) Solar Incentive Program, for which the City applied.</t>
  </si>
  <si>
    <t>Municipal Service Center solar rooftop</t>
  </si>
  <si>
    <t>Winthrop</t>
  </si>
  <si>
    <t>Gibbon-Fairfax-Winthrop High School Solar Array</t>
  </si>
  <si>
    <t>Starkville</t>
  </si>
  <si>
    <t>Mississippi</t>
  </si>
  <si>
    <t>Tennessee Valley Authority</t>
  </si>
  <si>
    <t>MS Solar 5 – Golden Triangle I Solar + Storage. Under the Tennessee Valley Authority (TVA) Green Invest program</t>
  </si>
  <si>
    <t>Lowndes County</t>
  </si>
  <si>
    <t>https://cdispatch.com/news/2021-04-29/starkville-partners-with-tva-on-solar-energy-initiative/</t>
  </si>
  <si>
    <t>https://www.starkvilleutilities.com/news/04262021.phtml</t>
  </si>
  <si>
    <t>https://origisenergy.com/projects/ms-solar-5-golden-triangle/</t>
  </si>
  <si>
    <t>Blue Springs School District</t>
  </si>
  <si>
    <t>Missouri</t>
  </si>
  <si>
    <t>Artisun Solar</t>
  </si>
  <si>
    <t>Solar projects at Delta Woods Middle School, John Nowlin Elementary, Brittany Hills Middle School, and Chapel Lakes Elementary</t>
  </si>
  <si>
    <t>https://artisunsolar.com/blue-springs-appreciates-green-solar/</t>
  </si>
  <si>
    <t>Chillicothe</t>
  </si>
  <si>
    <t>Chillicothe Municipal Utilities</t>
  </si>
  <si>
    <t>MC Power</t>
  </si>
  <si>
    <t>Chillicothe Solar Farm</t>
  </si>
  <si>
    <t xml:space="preserve">Chillicothe </t>
  </si>
  <si>
    <t>https://mpua.org/page/mjmeuc</t>
  </si>
  <si>
    <t>http://www.chillicothecity.org/press_solarfarm.html</t>
  </si>
  <si>
    <t>http://s39528.mini.alsoenergy.com/Dashboard//2a5669735064577a4343554b772b71553d</t>
  </si>
  <si>
    <t xml:space="preserve">Columbia </t>
  </si>
  <si>
    <t>Columbia Water &amp; Light</t>
  </si>
  <si>
    <t>Truman Solar LLC</t>
  </si>
  <si>
    <t>Truman Solar</t>
  </si>
  <si>
    <t>https://www.como.gov/CMS/pressreleases/view.php?id=7370&amp;tbiframe=1</t>
  </si>
  <si>
    <t>El Dorado Springs</t>
  </si>
  <si>
    <t>City of El Dorado Springs Utilities</t>
  </si>
  <si>
    <t>El Dorado Solar Farm</t>
  </si>
  <si>
    <t>https://mpua.org/news/403832/El-Dorado-Springs-solar-farm-dedicated-May-31st.htm</t>
  </si>
  <si>
    <t>http://s41401.mini.alsoenergy.com/Dashboard//2a566973496657334141454b772b71553d</t>
  </si>
  <si>
    <t>Higginsville</t>
  </si>
  <si>
    <t>City of Higginsville Electric Department</t>
  </si>
  <si>
    <t>Higginsville Solar Farm</t>
  </si>
  <si>
    <t>https://mpua.org/news/378465/Downloading-daylight-Higginsville-solar-farm-dedicated-Dec.-6.htm</t>
  </si>
  <si>
    <t>http://s40252.mini.alsoenergy.com/Dashboard/2a566973496647764641304b772b714d3d</t>
  </si>
  <si>
    <t>Independence</t>
  </si>
  <si>
    <t>Independence Power &amp; Light</t>
  </si>
  <si>
    <t>MC Power Companies</t>
  </si>
  <si>
    <t xml:space="preserve">Independence Community Solar (Phase 1) </t>
  </si>
  <si>
    <t>http://www.ci.independence.mo.us/article/5121</t>
  </si>
  <si>
    <t>Independence Community Solar Farm</t>
  </si>
  <si>
    <t>https://www.kansascity.com/news/local/article49597320.html</t>
  </si>
  <si>
    <t>https://www.publicpower.org/periodical/article/independence-power-light-offers-community-solar-project</t>
  </si>
  <si>
    <t xml:space="preserve">Independence Community Solar (Phase 2, Bundschu site expansion) </t>
  </si>
  <si>
    <t>https://www.indyenergy.org/community-solar</t>
  </si>
  <si>
    <t>Independence Community Solar (Phase 2, former Rockwood golf course location)</t>
  </si>
  <si>
    <t>Tradewind Energy (subsidiary of Enel Green Power North America)</t>
  </si>
  <si>
    <t>Clark and Meade Counties</t>
  </si>
  <si>
    <t>https://newsroom.evergy.com/2021-05-11-Wind-farm-powers-Kansas-City-International-Airport,-large-businesses</t>
  </si>
  <si>
    <t>https://cityrenewables.org/index.php?gf-download=2021%2F05%2FRD-MW-addendum-City-20201020.pdf&amp;form-id=2&amp;field-id=21&amp;hash=9e719916115ae8607df32914b2efd8d69769ea637465c76a746eb9ac4f85a1f0</t>
  </si>
  <si>
    <t>Part of Renewables Direct Program.</t>
  </si>
  <si>
    <t>Lebanon</t>
  </si>
  <si>
    <t>City of Lebanon Utilities Department</t>
  </si>
  <si>
    <t>Lebanon Solar Farm</t>
  </si>
  <si>
    <t>https://www.ky3.com/content/news/Construction-complete-on-new-solar-farm-in-Lebanon-439081043.html</t>
  </si>
  <si>
    <t>http://s39529.mini.alsoenergy.com/Dashboard//2a5669735064577a4343454b772b71733d</t>
  </si>
  <si>
    <t>https://irp-cdn.multiscreensite.com/7761cd9f/files/uploaded/Lebanon%2C%20MO%20Solar%20Farm.pdf</t>
  </si>
  <si>
    <t>Marshall</t>
  </si>
  <si>
    <t>Marshall Municipal Utiltiies</t>
  </si>
  <si>
    <t>Marshall Solar Farm</t>
  </si>
  <si>
    <t>https://www.marshallnews.com/story/2377769.html</t>
  </si>
  <si>
    <t>http://s36512.mini.alsoenergy.com/Dashboard//2a56697350656d7a4241304b772b71513d</t>
  </si>
  <si>
    <t>Missouri Joint Municipal Electric Utility Commission</t>
  </si>
  <si>
    <t>Missouri Joint Municipal Electric Utility Commission (MJMEUC)</t>
  </si>
  <si>
    <t>Macon and Trenton Solar Farms</t>
  </si>
  <si>
    <t>Macon</t>
  </si>
  <si>
    <t>Missiouri</t>
  </si>
  <si>
    <t>https://www.gardnercapital.com/news/gardner-capital-mc-power-companies-dedicate-macon-missouri-solar-farm-july-1/</t>
  </si>
  <si>
    <t>Cimarron Bend Wind Farm Expansion</t>
  </si>
  <si>
    <t>MJMEUC supplies energy to over 60 communities in Missouri and Arkansas</t>
  </si>
  <si>
    <t>Rolla</t>
  </si>
  <si>
    <t>Rolla Municipal Utilities</t>
  </si>
  <si>
    <t>Rolla Solar Farm</t>
  </si>
  <si>
    <t>https://www.therolladailynews.com/article/20160128/NEWS/160128886</t>
  </si>
  <si>
    <t>https://irp-cdn.multiscreensite.com/7761cd9f/files/uploaded/Rolla%20Solar%20Farm.pdf</t>
  </si>
  <si>
    <t>https://www.therolladailynews.com/article/20151105/NEWS/151109381</t>
  </si>
  <si>
    <t>http://s37075.mini.alsoenergy.com/Dashboard//2a5669735065326e4842454b772b71413d</t>
  </si>
  <si>
    <t>St. Louis</t>
  </si>
  <si>
    <t>Ameren</t>
  </si>
  <si>
    <t>Community solar project at St. Louis Lambert International Airport</t>
  </si>
  <si>
    <t>https://www.stltoday.com/business/local/ameren-and-st-louis-city-officials-separately-announce-new-solar-energy-initiatives/article_ce232b88-598b-5a67-af93-9f8c79f881a2.html</t>
  </si>
  <si>
    <t>https://www.stltoday.com/business/local/ameren-solar-project-begins-operation-near-airport-as-plans-brew-to-expand-the-program/article_5e679011-85c3-5e91-8693-8812aec65b29.html</t>
  </si>
  <si>
    <t>Burt County</t>
  </si>
  <si>
    <t>Burt County Public Power(BCPPD)</t>
  </si>
  <si>
    <t>Bluestem Energy Solutions</t>
  </si>
  <si>
    <t xml:space="preserve">Burt and Dodge counties </t>
  </si>
  <si>
    <t>https://www.agupdate.com/community/groundbreaking-solar-storage-facility-now-operational-in-burt-county/article_eff46aca-c92a-11eb-8a26-0b1261855d0b.html</t>
  </si>
  <si>
    <t>https://fremonttribune.com/news/local/burt-county-solar-plus-storage-project-now-fully-operational/article_23544652-1f4a-5ad0-9d47-de95aa95d1dd.html</t>
  </si>
  <si>
    <t>One of the first installations in the Midwest to feature the Tesla battery system. The first solar and utility-scale battery storage system to be built in tandem in Nebraska.</t>
  </si>
  <si>
    <t>Central City</t>
  </si>
  <si>
    <t>City of Central City</t>
  </si>
  <si>
    <t>Central City Community Solar garden</t>
  </si>
  <si>
    <t>Columbus</t>
  </si>
  <si>
    <t>Nebraska Public Power District</t>
  </si>
  <si>
    <t>Sunwise Community Solar</t>
  </si>
  <si>
    <t>Fort Calhoun</t>
  </si>
  <si>
    <t>Omaha Public Power District</t>
  </si>
  <si>
    <t>OPPD Community Solar</t>
  </si>
  <si>
    <t>Fremont</t>
  </si>
  <si>
    <t>City of Fremont</t>
  </si>
  <si>
    <t>Solar Farm One (Phase II)</t>
  </si>
  <si>
    <t>Solar Farm One</t>
  </si>
  <si>
    <t>https://fremonttribune.com/news/solar-farm-becomes-reality-in/article_1b0e9856-f63a-574a-a397-1127a9a93e16.html</t>
  </si>
  <si>
    <t>Grand Island</t>
  </si>
  <si>
    <t>City of Grand Island Utilities Department</t>
  </si>
  <si>
    <t>GenPro Energy Solutions</t>
  </si>
  <si>
    <t>https://theindependent.com/news/local/watch-now-pilot-project-tests-potential-of-solar-energy-for-grand-island/article_9c751bec-bf3a-11ea-b9fc-4b2f6fc22128.html</t>
  </si>
  <si>
    <t>Grand Island Utilities Department</t>
  </si>
  <si>
    <t>Prairie Breeze III Wind Energy Center</t>
  </si>
  <si>
    <t>Antelope County</t>
  </si>
  <si>
    <t>https://invenergyllc.com/news/city-of-grand-island-announces-first-renewable-energy-purchase-signs-agreement-with-invenergy-for-nebraska-wind-power</t>
  </si>
  <si>
    <t>https://www.thewindpower.net/windfarm_en_24054_prairie-breeze-iii.php</t>
  </si>
  <si>
    <t>https://nawindpower.com/investor-takes-stake-in-prairie-breeze-ii-and-iii-wind-farms</t>
  </si>
  <si>
    <t>Hastings</t>
  </si>
  <si>
    <t>City of Hastings</t>
  </si>
  <si>
    <t>Hastings Community Solar Farm</t>
  </si>
  <si>
    <t>Hemingford</t>
  </si>
  <si>
    <t>Hemingford Municipal Power</t>
  </si>
  <si>
    <t>GenPro</t>
  </si>
  <si>
    <t>https://starherald.com/townnews/commerce/hemingford-solar-array-powered-up/article_d7f9ee76-fdf7-11ea-94ae-affd60241238.html</t>
  </si>
  <si>
    <t>Kearney</t>
  </si>
  <si>
    <t>Nebraska Public Power District (NPPD)</t>
  </si>
  <si>
    <t>SoCore Energy</t>
  </si>
  <si>
    <t>Kearney SunWise Community Solar Program</t>
  </si>
  <si>
    <t>https://www.engiedistributedsolar.com/kearney-solar-park-ribbon-cutting-monday/</t>
  </si>
  <si>
    <t>https://www.nppd.com/press-releases/kearney-sunwise-community-solar-shares-on-sale-starting-sept-15-2017</t>
  </si>
  <si>
    <t xml:space="preserve">DC </t>
  </si>
  <si>
    <t>Lincoln Electric Power</t>
  </si>
  <si>
    <t>Enerparc</t>
  </si>
  <si>
    <t>LES Community Solar Facility</t>
  </si>
  <si>
    <t>https://www.les.com/savings-energy/solar-customer-owned-gen/solar</t>
  </si>
  <si>
    <t>Norfolk</t>
  </si>
  <si>
    <t>N Solar</t>
  </si>
  <si>
    <t>Sunwise Community Solar Program: Norfolk community solar project</t>
  </si>
  <si>
    <t>https://www.nppd.com/press-releases/city-of-norfolk-nppd-team-up-for-solar-project-battery-storage?locale=en</t>
  </si>
  <si>
    <t>https://www.mccookgazette.com/story/2829455.html</t>
  </si>
  <si>
    <t>Scottsbluff</t>
  </si>
  <si>
    <t>Scottbluff solar energy pilot project</t>
  </si>
  <si>
    <t>https://journalstar.com/news/state-and-regional/nebraska/scottsbluff-solar-energy-pilot-project-gains-city-approval/article_b5a93c93-06db-507a-91e5-3f6d6b0a35ea.html</t>
  </si>
  <si>
    <t>https://nebraska.tv/news/local/scottsbluff-to-begin-second-community-solar-project</t>
  </si>
  <si>
    <t>Scottbluff's second community solar project (near the Alan C. Landers Soccer Complex)</t>
  </si>
  <si>
    <t>https://www.starherald.com/news/local_news/scottsbluff-ready-to-add-solar-electricity/article_aaf0f24c-b17a-5df2-88be-f7065e1728ba.html</t>
  </si>
  <si>
    <t>South Sioux City</t>
  </si>
  <si>
    <t>South Sioux City PUC</t>
  </si>
  <si>
    <t>Green Star Energy</t>
  </si>
  <si>
    <t>$3.75 million Renewable Fuels Power Plant</t>
  </si>
  <si>
    <t>https://www.manufacturing.net/energy/article/13193761/south-sioux-city-approves-375-renewable-fuels-power-plant</t>
  </si>
  <si>
    <t>Venango</t>
  </si>
  <si>
    <t>Venango Community Solar</t>
  </si>
  <si>
    <t>Las Vegas</t>
  </si>
  <si>
    <t>NV Energy</t>
  </si>
  <si>
    <t>Boulder Solar 1</t>
  </si>
  <si>
    <t>Boulder City</t>
  </si>
  <si>
    <t>https://www.businesswire.com/news/home/20151124006125/en/City-Las-Vegas-Track-Rely-Exclusively-Renewable</t>
  </si>
  <si>
    <t>http://pucweb1.state.nv.us/PDF/AxImages/DOCKETS_2015_THRU_PRESENT/2015-11/7808.pdf</t>
  </si>
  <si>
    <t>https://bouldercityreview.com/news/city-government/council-oks-20-million-solar-lease/</t>
  </si>
  <si>
    <t>Panaca</t>
  </si>
  <si>
    <t>Northwest</t>
  </si>
  <si>
    <t>Lincoln County Power District</t>
  </si>
  <si>
    <t>US 93 Community Solar</t>
  </si>
  <si>
    <t>http://www.lcpd1.com/content/community-solar-project-taking-reservations</t>
  </si>
  <si>
    <t>Epping</t>
  </si>
  <si>
    <t>New Hampshire</t>
  </si>
  <si>
    <t>Solar facilities at the decommissioned lagoons of the Epping wastewater facility</t>
  </si>
  <si>
    <t>https://www.unionleader.com/epping-investment-positions-them-for-the-future/article_e6a5216f-557f-534e-9cdf-4bba1ed9da1e.html</t>
  </si>
  <si>
    <t>https://www.rd.usda.gov/sites/default/files/nh_epping_wep.pdf</t>
  </si>
  <si>
    <t>Funded by the USDA Rural Development grant</t>
  </si>
  <si>
    <t>https://www.solarnovus.com/hanover-becomes-first-ready-for-100-town-in-new-hampshire_N11966.html</t>
  </si>
  <si>
    <t>Keene</t>
  </si>
  <si>
    <t>Public Service Co. of New Hampshire</t>
  </si>
  <si>
    <t>Solar array on the roof of a municipal building (police and public works departments)</t>
  </si>
  <si>
    <t>https://www.sentinelsource.com/news/local/keene-committee-backs-plan-for-solar-array-at-city-complex/article_b5412b84-f087-5d69-b392-19d936deb7b0.html</t>
  </si>
  <si>
    <t>https://www.sentinelsource.com/news/local/keene-official-city-set-to-save-with-new-solar-array/article_df14fe2a-f35e-575d-845d-c66a304f9c28.html</t>
  </si>
  <si>
    <t>Ground-mounted solar system at Keene’s wastewater treatment facility near the city-owned Dillant-Hopkins Airport in North Swanzey</t>
  </si>
  <si>
    <t>https://www.sentinelsource.com/news/local/in-keene-shaheen-touts-solar-energy-projects/article_d1f47459-8aba-534d-bcf4-a930cb7a6809.html</t>
  </si>
  <si>
    <t>https://ci.keene.nh.us/sites/default/files/2020-06/2020_06_11_FOP_Agenda_Packet_Corrected_Optimized%20TH.pdf</t>
  </si>
  <si>
    <t>Nashua</t>
  </si>
  <si>
    <t>Nashua Transit Garage Solar Array</t>
  </si>
  <si>
    <t>https://www.revisionenergy.com/solar-projects/nashua-transit-system-nashua-nh/</t>
  </si>
  <si>
    <t>https://energycentral.com/news/city-making-plans-save-money-solar-projects</t>
  </si>
  <si>
    <t>https://www.nashuatelegraph.com/news/local-news/2019/11/05/city-revision-energy-set-sights-on-solar/</t>
  </si>
  <si>
    <t>Lake Street Fire Station Rooftop Solar Array</t>
  </si>
  <si>
    <t>https://www.revisionenergy.com/solar-projects/lake-street-fire-station-nashua-nh/</t>
  </si>
  <si>
    <t>Dr. Crisp Elementary School Solar Array</t>
  </si>
  <si>
    <t>https://nerej.com/two-nashua-schools-now-powered-by-solar</t>
  </si>
  <si>
    <t>https://www.unionleader.com/news/environment/nashua-elementary-school-to-be-fitted-with-1-000-solar-panels/article_5391a86f-a6f7-504b-b6a2-e908404dba50.html</t>
  </si>
  <si>
    <t>Conway Arena Solar Array</t>
  </si>
  <si>
    <t>https://www.revisionenergy.com/solar-projects/conway-arena-nashua-nh/</t>
  </si>
  <si>
    <t>Fairgrounds Middle School Solar Array</t>
  </si>
  <si>
    <t>Newport</t>
  </si>
  <si>
    <t>Norwich Solar Technologies</t>
  </si>
  <si>
    <t>Municipal solar project</t>
  </si>
  <si>
    <t>https://norwichsolar.com/newport-voters-approve-nhs-largest-municipal-solar-project/</t>
  </si>
  <si>
    <t>Shelburne</t>
  </si>
  <si>
    <t>Enphase Energy, 603 Solar</t>
  </si>
  <si>
    <t>Solar array on the town hall building</t>
  </si>
  <si>
    <t>https://www.globenewswire.com/news-release/2020/10/05/2103480/0/en/Enphase-Energy-and-603-Solar-to-Offset-100-of-Energy-for-Shelburne-NH-Town-Hall.html</t>
  </si>
  <si>
    <t>Asbury Park</t>
  </si>
  <si>
    <t>New Jersey</t>
  </si>
  <si>
    <t>Jersey Central Power and Light</t>
  </si>
  <si>
    <t>Solar Landscape</t>
  </si>
  <si>
    <t>Solar projects  on the rooftops of Asbury Park High School, Dr. Martin Luther King Jr. Middle School, Thurgood Marshall Elementary School, and Bradley Elementary School</t>
  </si>
  <si>
    <t>http://asburyparksun.com/solar-landscape-to-provide-asbury-park-schools-free-electricity-for-15-years/</t>
  </si>
  <si>
    <t>https://amp.lohud.com/story/news/education/asbury-park-schools/2021/01/26/asbury-park-school-district-solar-panels-cut-electric-bill-half/6671098002/</t>
  </si>
  <si>
    <t>Delanco Township</t>
  </si>
  <si>
    <t>New Jersey Public Service Electric &amp; Gas</t>
  </si>
  <si>
    <t>Soltage</t>
  </si>
  <si>
    <t xml:space="preserve">Delanco Landfill Solar (New Jersey Community Solar Energy Pilot Program) </t>
  </si>
  <si>
    <t>https://www.nj.gov/bpu/newsroom/2021/approved/20210513.html</t>
  </si>
  <si>
    <t>https://www.wastetodaymagazine.com/article/new-jersey-brownfield-solar-project/</t>
  </si>
  <si>
    <t>The first landfill community solar project in the state of New Jersey. Part of the NJBPU’s Community Solar Energy Pilot Program</t>
  </si>
  <si>
    <t>Public Service Electric and Gas Co.</t>
  </si>
  <si>
    <t>Dobtol Construction LLC</t>
  </si>
  <si>
    <t>900 Bloomfield Avenue</t>
  </si>
  <si>
    <t>Verona</t>
  </si>
  <si>
    <t>https://essexcountynj.org/essex-county-executive-divincenzo-announces-installation-of-solar-panels-on-roof-of-essex-county-building-in-verona-green-energy-initiative-will-save-about-21000-annually/</t>
  </si>
  <si>
    <t>Sayreville</t>
  </si>
  <si>
    <t>Jersey Central Power &amp; Light</t>
  </si>
  <si>
    <t>Ciel et Terre USA, Solar Renewable Energy</t>
  </si>
  <si>
    <t>Sayreville Floating Solar Array</t>
  </si>
  <si>
    <t>Bordentown Avenue Water Treatment Plant</t>
  </si>
  <si>
    <t>https://www.americancityandcounty.com/2019/10/29/new-jersey-town-installs-largest-floating-solar-system-in-north-america/</t>
  </si>
  <si>
    <t>http://www.sayreville.com/Bids/Soloar%20Power%20Response%20to%20Questions.pdf</t>
  </si>
  <si>
    <t>Albuquerque</t>
  </si>
  <si>
    <t>Public Service Company of NM (PNM)</t>
  </si>
  <si>
    <t>ABQ BioPark Solar Parking Structure</t>
  </si>
  <si>
    <t>http://www.cabq.gov/mayor/news/cultural-services-announces-completion-of-abq-biopark-solar-parking-structures</t>
  </si>
  <si>
    <t>http://www.cabq.gov/mayor/news/mayor-tim-keller-announces-12-city-solar-projects</t>
  </si>
  <si>
    <t>https://sollunasolar.com/commercial-solar-development-2/</t>
  </si>
  <si>
    <t>https://pv-magazine-usa.com/2018/06/27/solar-bond-pays-for-12-solar-installations-tax-payers-nothing/</t>
  </si>
  <si>
    <t xml:space="preserve">Phase 1 entails $5.2 million for 12 buildings; Phase 2 entails $20 million for 17 buildings. </t>
  </si>
  <si>
    <t>Public Service Company of New Mexico (PNM)</t>
  </si>
  <si>
    <t>Jicarilla Apache Nation</t>
  </si>
  <si>
    <t>https://www.abqjournal.com/1249219/abq-partners-with-pnm-on-proposed-solar-plant.html</t>
  </si>
  <si>
    <t xml:space="preserve">Aztec </t>
  </si>
  <si>
    <t>Guzman Energy</t>
  </si>
  <si>
    <t>Open Energy</t>
  </si>
  <si>
    <t>Aztec</t>
  </si>
  <si>
    <t>https://www.solarpowerworldonline.com/2016/07/open-energy-closes-loan-1-2-mw-solar-facility/</t>
  </si>
  <si>
    <t>Bernalillo</t>
  </si>
  <si>
    <t>Hecate Energy</t>
  </si>
  <si>
    <t>Jicarilla Apache Nation Advanced Energy Center</t>
  </si>
  <si>
    <t>https://www.pnm.com/solardirect</t>
  </si>
  <si>
    <t>https://www.smartcitiesdive.com/news/albuquerque-nm-breaks-ground-on-50-mw-solar-field-on-tribal-lands/587129/</t>
  </si>
  <si>
    <t>http://www.nmprc.state.nm.us/docs/MinutesofMarch252020OpenMeeting.pdf</t>
  </si>
  <si>
    <t>http://www.hecateenergy.com</t>
  </si>
  <si>
    <t>http://www.hecateenergy.com/news/2019/06/albuquerque-to-get-closer-to-100-with-solar-farm-on-apache-land/</t>
  </si>
  <si>
    <t>Deming</t>
  </si>
  <si>
    <t>https://www.usnews.com/news/best-states/new-mexico/articles/2020-03-26/new-mexico-regulators-give-green-light-to-solar-project</t>
  </si>
  <si>
    <t>https://www.constructionreporter.com/news/new-solar-energy-project-set-to-be-built-on-jicarilla-apache-nation-land</t>
  </si>
  <si>
    <t>https://wnmu.edu/wnmu-advances-renewable-energy-goals/#gsc.tab=0</t>
  </si>
  <si>
    <t>Gallup</t>
  </si>
  <si>
    <t>Continental Divide Electric Cooperative</t>
  </si>
  <si>
    <t>Standard Solar, Mangan Renewables</t>
  </si>
  <si>
    <t>https://cleantechnica.com/2018/08/16/new-9-8-megawatt-solar-farm-in-gallup-new-mexico-will-save-city-785000-in-first-8-years/</t>
  </si>
  <si>
    <t>Grant County</t>
  </si>
  <si>
    <t>https://apnews.com/article/new-mexico-albuquerque-57b9a0bb329e3b82585d3aa5c3add5cd</t>
  </si>
  <si>
    <t>Picuris Pueblo</t>
  </si>
  <si>
    <t>Kit Carson Electric</t>
  </si>
  <si>
    <t>OE Solar</t>
  </si>
  <si>
    <t>Picuris Pueblo Community Solar Array</t>
  </si>
  <si>
    <t>Taos County</t>
  </si>
  <si>
    <t>https://www.abqjournal.com/2359694/community-solar-developers-ready-to-launch.html</t>
  </si>
  <si>
    <t>https://www.energy.gov/sites/default/files/2017/04/f34/JP-Picuris.pdf</t>
  </si>
  <si>
    <t>https://www.energy.gov/sites/prod/files/2019/01/f58/2.1-Picuris.pdf</t>
  </si>
  <si>
    <t>https://valleydailypost.com/blog/learn-how-picuris-pueblo-went-solar/</t>
  </si>
  <si>
    <t>https://vimeo.com/319073443</t>
  </si>
  <si>
    <t>Santa Fe</t>
  </si>
  <si>
    <t>Yearout Energy</t>
  </si>
  <si>
    <t>Solar arrays on city owned buildings</t>
  </si>
  <si>
    <t>https://www.santafenewmexican.com/news/local_news/santa-fe-to-hold-public-hearings-on-sustainability-proposals/article_5771608c-60c0-11eb-a119-2feacb4c73aa.html</t>
  </si>
  <si>
    <t>https://yearoutenergy.com/tag/yearout-energy/</t>
  </si>
  <si>
    <t>Santa Fe County</t>
  </si>
  <si>
    <t>Silver City</t>
  </si>
  <si>
    <t>Albany</t>
  </si>
  <si>
    <t>New York</t>
  </si>
  <si>
    <t>New York (NYISO)</t>
  </si>
  <si>
    <t>Monolith Solar</t>
  </si>
  <si>
    <t>Albany City School District Solar Array</t>
  </si>
  <si>
    <t>https://www.prnewswire.com/news-releases/monolith-solar-associates-and-key-equipment-finance-relationship-surpasses-7-million-in-financed-solar-installations-for-schools-and-municipalities-300471886.html</t>
  </si>
  <si>
    <t>https://earthwiseradio.org/2017/05/capital-region-community-solar/#more-10541</t>
  </si>
  <si>
    <t>Amityville</t>
  </si>
  <si>
    <t>Long Island Power Authority</t>
  </si>
  <si>
    <t>114598</t>
  </si>
  <si>
    <t>Brentwood</t>
  </si>
  <si>
    <t>Source Renewables</t>
  </si>
  <si>
    <t>Marilla Street Landfill Community Solar projects</t>
  </si>
  <si>
    <t>https://electricenergyonline.com/article/energy/category/solar/142/885627/source-renewables-to-invest-in-buffalo-by-redeveloping-the-marilla-street-landfill-for-community-solar-projects.html#:~:text=Source%20Renewables%2C%20a%20vertically%20integrated,incredible%20benefits%20to%20the%20region</t>
  </si>
  <si>
    <t>Cayuga County</t>
  </si>
  <si>
    <t>New York  State Electric &amp; Gas</t>
  </si>
  <si>
    <t>Abundant Solar Power LLC</t>
  </si>
  <si>
    <t>https://auburnpub.com/news/local/cayuga-county-legislature-committee-oks-changes-to-sennett-solar-array-plan/article_99569fdd-18d0-58c4-850c-ca31bd625e6d.html</t>
  </si>
  <si>
    <t>Center Moriches</t>
  </si>
  <si>
    <t>4629-100319</t>
  </si>
  <si>
    <t>Cohoes</t>
  </si>
  <si>
    <t>New York Power Authority</t>
  </si>
  <si>
    <t>RETTEW Engineering</t>
  </si>
  <si>
    <t>Floating solar on the Cohoes water reservoir</t>
  </si>
  <si>
    <t>https://www.ci.cohoes.ny.us/523/Building-Floating-Solar-in-Cohoes</t>
  </si>
  <si>
    <t>https://www.troyrecord.com/2021/07/26/cohoes-floating-solar-demonstration-project-advances-in-congress-7/</t>
  </si>
  <si>
    <t>https://cbs6albany.com/news/local/floating-solar-panels-the-key-to-cutting-cohoes-electric-bill</t>
  </si>
  <si>
    <t>The new solar project will be municipally-owned and is pursuing funding from the U.S. House Committee on Appropriation as a national demonstration project.</t>
  </si>
  <si>
    <t>Colonie</t>
  </si>
  <si>
    <t>South Colonie Central Schools Solar Array</t>
  </si>
  <si>
    <t>https://www.southcolonieschools.org/south-colonie-powers-up-5198-solar-panels/</t>
  </si>
  <si>
    <t>https://www.southcolonieschools.org/wp-content/uploads/2018/10/Fall18-InFocus-2.pdf</t>
  </si>
  <si>
    <t>https://www.timesunion.com/tuplus-local/article/South-Colonie-revamps-plan-for-solar-powered-6502412.php</t>
  </si>
  <si>
    <t>Delanson</t>
  </si>
  <si>
    <t>General Electric</t>
  </si>
  <si>
    <t>Schenectady County</t>
  </si>
  <si>
    <t>http://downtownschenectady.org/schenectady-county-county-solar-energy-consortium-announce-partnership-general-electric-develop-build-network-solar-farms-generating-power-local-governments/</t>
  </si>
  <si>
    <t>https://dailygazette.com/2019/04/14/ge-developing-nine-solar-sites-in-schenectady-county/</t>
  </si>
  <si>
    <t>https://www.schenectadymetroplex.com/news/schenectady-county-unveils-final-plans-for-county-solar-energy-consortium/</t>
  </si>
  <si>
    <t>https://dsdrenewables.com/pv-renewable-energys-role-in-the-covid-19-economic-recovery/</t>
  </si>
  <si>
    <t>https://www.schenectadycounty.com/news/schenectady-county-announces-new-charging-stations</t>
  </si>
  <si>
    <t>Part of Schenectady County Solar Energy Consortium</t>
  </si>
  <si>
    <t>Duanesburg</t>
  </si>
  <si>
    <t>East Hampton</t>
  </si>
  <si>
    <t>Erie County</t>
  </si>
  <si>
    <t>NYSEG</t>
  </si>
  <si>
    <t>Greenskies Renewable Energy, LLC</t>
  </si>
  <si>
    <t>Alden</t>
  </si>
  <si>
    <t>https://www.greenskies.com/about/press-releases/greenskies-energizes-246-mw-array-erie-county-ny</t>
  </si>
  <si>
    <t>http://www2.erie.gov/environment/sites/www2.erie.gov.environment/files/uploads/FINAL_CASP_2019.pdf</t>
  </si>
  <si>
    <t>Fort Plain</t>
  </si>
  <si>
    <t>Fort Plain Central School District Solar Array Phase I</t>
  </si>
  <si>
    <t>https://www.leaderherald.com/news/local-news/2016/04/savings-from-the-sun/</t>
  </si>
  <si>
    <t>https://www.wamc.org/post/officials-activate-montgomery-county-solar-garden</t>
  </si>
  <si>
    <t>https://www.recordernews.com/news/local-news/37471</t>
  </si>
  <si>
    <t>https://www.assembly.state.ny.us/member_files/111/20160603/index.pdf</t>
  </si>
  <si>
    <t>Glenville</t>
  </si>
  <si>
    <t>Guilderland Center</t>
  </si>
  <si>
    <t>Guilderland Central School District Solar Array2</t>
  </si>
  <si>
    <t>Altamont</t>
  </si>
  <si>
    <t>https://www.guilderlandschools.org/gcsd-goes-solar-cutting-carbon-footprint-in-half-and-saving-taxpayers-millions/</t>
  </si>
  <si>
    <t>https://www.globenewswire.com/news-release/2019/05/15/1825551/0/en/Guilderland-Central-School-District-Goes-Solar-with-ForeFront-Power-Cutting-Carbon-Footprint-in-Half-and-Saving-Taxpayers-Millions.html</t>
  </si>
  <si>
    <t>Hauppauge</t>
  </si>
  <si>
    <t>Hudson</t>
  </si>
  <si>
    <t xml:space="preserve">Solar Array at Hudson City Schools </t>
  </si>
  <si>
    <t>https://www.nypa.gov/news/press-releases/2018/20180509-solar-array</t>
  </si>
  <si>
    <t>Islip Terrace</t>
  </si>
  <si>
    <t>108695</t>
  </si>
  <si>
    <t>Lewis</t>
  </si>
  <si>
    <t>Lewis County Landfill Solar Array</t>
  </si>
  <si>
    <t>Lowville</t>
  </si>
  <si>
    <t>http://www.cleanfocusyield.com/2018/06/12/%EF%BB%BFgreenskies-energizes-2-46-mw-solar-array-lewis-county-ny/</t>
  </si>
  <si>
    <t>https://www.nny360.com/communitynews/business/lewis-county-solar-array-powers-up-revenue-to-cover-electric-bills/article_ae5e2494-8b66-5c34-9ed8-69bbd320b800.html</t>
  </si>
  <si>
    <t>https://www.nny360.com/news/lewis-county-solar-project-kicks-off/article_3d58037c-b75e-5f98-9662-ad0cf2fb30f3.html</t>
  </si>
  <si>
    <t>https://linkinglewiscounty.com/001805/Lewis-County-Unveils-New-Solar-Array-at-Ribbon-Cutting-Ceremony.html</t>
  </si>
  <si>
    <t>https://www.greenskies.com/about/news/greenskies-building-27-mw-solar-project-lewis-county-ny</t>
  </si>
  <si>
    <t>Long Island Solar Generation, LLC</t>
  </si>
  <si>
    <t xml:space="preserve">Riverhead Solar 1 </t>
  </si>
  <si>
    <t>Riverhead</t>
  </si>
  <si>
    <t>https://www.lipower.org/wp-content/uploads/2021/09/6.-Consideration-of-Approval-of-PPA-for-Riverhead-Solar-2.pdf</t>
  </si>
  <si>
    <t>https://www.newsday.com/long-island/suffolk/moratorium-solar-farm-town-board-1.50349860</t>
  </si>
  <si>
    <t>https://riverheadlocal.com/2020/02/05/no-environmental-impact-statement-for-new-22-9-mw-solar-facility-in-calverton/</t>
  </si>
  <si>
    <t>https://www.lipower.org/wp-content/uploads/2020/02/4.-Approval-to-Execute-PPA-with-LI-Solar-Generation-1.pdf</t>
  </si>
  <si>
    <t>https://riverheadlocal.com/2021/07/08/former-councilwoman-riverhead-town-failed-miserably-by-not-participating-in-state-review-of-major-solar-project-in-calverton/</t>
  </si>
  <si>
    <t>Marion</t>
  </si>
  <si>
    <t>Marion Central School District Solar Array</t>
  </si>
  <si>
    <t>https://www.marioncs.org/Page/87</t>
  </si>
  <si>
    <t>https://monitoringpublic.solaredge.com/solaredge-web/p/kiosk?guid=7c81684c-2b54-4e07-b6d3-df1804256d17</t>
  </si>
  <si>
    <t>https://monitoringpublic.solaredge.com/solaredge-web/p/kiosk?guid=bb952dbd-71d4-45bd-a5a4-6278c66709c5</t>
  </si>
  <si>
    <t>Melville</t>
  </si>
  <si>
    <t>Con Edison</t>
  </si>
  <si>
    <t>26 different contractors</t>
  </si>
  <si>
    <t>2015 NYSolar Smart Solarize Brooklyn CB6 pilot program</t>
  </si>
  <si>
    <t>https://solarizenyc.org/wp-content/uploads/2016/04/Solarize20Brooklyn20CB620Case20Study.pdf</t>
  </si>
  <si>
    <t>UPROSE, Solar One, Co-op Power[, 770 Electric Corp</t>
  </si>
  <si>
    <t>Brooklyn Army Terminal (BAT) community solar garden</t>
  </si>
  <si>
    <t>https://edc.nyc/press-release/first-cooperatively-owned-solar-garden-new-york-state-coming-brooklyn-army-terminal</t>
  </si>
  <si>
    <t>https://www.nyserda.ny.gov/All-Programs/Programs/NY-Sun/Solar-for-Your-Home/Community-Solar/Community-Solar-Map</t>
  </si>
  <si>
    <t>NYCHA Community Power</t>
  </si>
  <si>
    <t>https://www.prnewswire.com/news-releases/con-edison--partners-placing-solar-panels-on-nyc-housing-authority-developments-301253132.html</t>
  </si>
  <si>
    <t>https://www.solarpowerworldonline.com/2021/03/residents-trained-to-install-solar-across-nyc-housing-authority-developments/</t>
  </si>
  <si>
    <t>https://communitypower.nyc/project-details/</t>
  </si>
  <si>
    <t>Including a local resident training program</t>
  </si>
  <si>
    <t>Kinetic Communities Consulting, Solar One, Fifth Avenue Committee, Sol Purpose, BlocPower</t>
  </si>
  <si>
    <t>189 rooftops as part of NYCHA's ACCESSolar program</t>
  </si>
  <si>
    <t>https://www1.nyc.gov/site/nycha/about/press/pr-2018/pr-20180925.page</t>
  </si>
  <si>
    <t>NYC's deep energy retrofits</t>
  </si>
  <si>
    <t>https://www1.nyc.gov/office-of-the-mayor/news/443-19/de-blasio-administration-city-facilities-undergo-deep-energy-retrofits-reduce</t>
  </si>
  <si>
    <t>https://www1.nyc.gov/site/dcas/agencies/clean-energy-generation.page</t>
  </si>
  <si>
    <t>66 public schools solar systems in Staten Island</t>
  </si>
  <si>
    <t>https://www.schools.nyc.gov/about-us/news/announcements/contentdetails/2016/04/22/on-earth-day-chancellor-fari%C3%B1a-announces-solar-installations-at-101-school-buildings-part-of-the-solar-schools-initiative</t>
  </si>
  <si>
    <t>ENGIE, Ameresco</t>
  </si>
  <si>
    <t>Rooftop solar projects at 50 public schools across the five boroughs, the Wards Island Wastewater Resource Recovery Facility in Manhattan, and three other water treatment facilities in Westchester, Delaware, and Ulster counties.</t>
  </si>
  <si>
    <t>https://www1.nyc.gov/site/dep/news/21-004/new-york-city-install-solar-arrays-47-public-schools-wards-island-wastewater-resource#/0</t>
  </si>
  <si>
    <t>Niskayuna</t>
  </si>
  <si>
    <t>Oswego County</t>
  </si>
  <si>
    <t>SolarPark Energy</t>
  </si>
  <si>
    <t>SolarPark™</t>
  </si>
  <si>
    <t>Volney</t>
  </si>
  <si>
    <t>https://www.nny360.com/news/oswegocounty/oswego-county-furthers-the-creation-of-a-solar-farm-in-volney/article_e9dcfd31-a502-520c-80f6-3e01ba998cef.html</t>
  </si>
  <si>
    <t>Rotterdam</t>
  </si>
  <si>
    <t>Saugerties</t>
  </si>
  <si>
    <t>East Light Partners</t>
  </si>
  <si>
    <t>Saugerties Landfill Solar Array</t>
  </si>
  <si>
    <t>https://hudsonvalleyone.com/2020/02/07/new-solar-array-at-old-saugerties-landfill-ready-to-start-generating/</t>
  </si>
  <si>
    <t>Bornt Library Solar Array</t>
  </si>
  <si>
    <t>https://www.schenectadymetroplex.com/news/schenectady-county-solar-projects-saving-money-and-protecting-the-environment/</t>
  </si>
  <si>
    <t>Schenectady County Ice Rink Solar Array Expansion</t>
  </si>
  <si>
    <t>Hetcheltown Road</t>
  </si>
  <si>
    <t>https://www.schenectadycounty.com/content/schenectady-county-solar-projects-save-taxpayers-200000-while-avoiding-1000-tons-co2</t>
  </si>
  <si>
    <t>https://www.timesunion.com/photogallery/slideshow/Need-to-know-about-solar-panels-113826.php</t>
  </si>
  <si>
    <t>https://dailygazette.com/2015/10/09/schenectady-county-solar-array/</t>
  </si>
  <si>
    <t>SolarCity</t>
  </si>
  <si>
    <t>Bevis Hill Solar Array</t>
  </si>
  <si>
    <t>https://www.cityofschenectady.com/594/Solar</t>
  </si>
  <si>
    <t>https://atlantic2.sierraclub.org/sites/newyork.sierraclub.org/files/documents/2019/04/2019%20Case%20Studies-NYS%20Muncipalities.pdf</t>
  </si>
  <si>
    <t>Shelter Island</t>
  </si>
  <si>
    <t>2020</t>
  </si>
  <si>
    <t>112298</t>
  </si>
  <si>
    <t>Troy</t>
  </si>
  <si>
    <t>Phase One of City of Troy's Solar Energy Project (the landfill solar project is the biggest one)</t>
  </si>
  <si>
    <t>https://www.nyserda.ny.gov/About/Newsroom/2018-Announcements/2018-04-04-NYSERDA-City-of-Troy-and-Monolith-Solar-Announce-Completion-of-Landfill-Solar-Project</t>
  </si>
  <si>
    <t>https://www.timesunion.com/local/article/Troy-working-with-Monolith-on-solar-array-10967225.php</t>
  </si>
  <si>
    <t>Ulster County</t>
  </si>
  <si>
    <t>Central Hudson Gas &amp; Electric Corp</t>
  </si>
  <si>
    <t>RRA Landfill solar project</t>
  </si>
  <si>
    <t>https://www.poughkeepsiejournal.com/story/tech/science/environment/2018/05/16/ulster-county-launches-solar-array-former-landfill/611455002/</t>
  </si>
  <si>
    <t>Town of Rochester</t>
  </si>
  <si>
    <t>https://hudsonvalleyone.com/2019/11/07/new-community-solar-farm-opens-in-ulster-county/</t>
  </si>
  <si>
    <t>Watervliet</t>
  </si>
  <si>
    <t>https://www.prnewswire.com/news-releases/sunedison-helps-city-of-watervliet-new-york-save-more-than-1-million-with-solar-300200383.html</t>
  </si>
  <si>
    <t>https://solarbuildermag.com/news/sunedison-signs-deal-with-city-of-watervliet-new-york/</t>
  </si>
  <si>
    <t>Westchester County</t>
  </si>
  <si>
    <t>Solar systems on five properties, including bus garages in Yonkers and Valhalla, the Westchester County courthouse annex in White Plains, Parks headquarters in Ardsley and the Archives’ Center in Elmsford</t>
  </si>
  <si>
    <t>https://www.nypa.gov/news/press-releases/2021/20210525-westchester</t>
  </si>
  <si>
    <t>Woodbury</t>
  </si>
  <si>
    <t>172261</t>
  </si>
  <si>
    <t>Yaphank</t>
  </si>
  <si>
    <t>108193</t>
  </si>
  <si>
    <t>108196</t>
  </si>
  <si>
    <t>Asheville</t>
  </si>
  <si>
    <t>North Carolina</t>
  </si>
  <si>
    <t>ART Transit Station Solar Array</t>
  </si>
  <si>
    <t>https://www.ashevillenc.gov/news/solar-panels-to-be-installed-on-renovated-art-transit-station/</t>
  </si>
  <si>
    <t>https://www.ashevillenc.gov/news/city-of-asheville-flips-the-switch-on-solar-panels-at-renovated-transit-center/</t>
  </si>
  <si>
    <t>https://www.ashevillenc.gov/news/city-of-asheville-shares-energy-data-from-first-solar-installation/</t>
  </si>
  <si>
    <t>Duke "sell-all" system</t>
  </si>
  <si>
    <t>Duke Energy Progress</t>
  </si>
  <si>
    <t>Buncombe County</t>
  </si>
  <si>
    <t>https://www.citizen-times.com/story/news/local/2020/08/10/nc-largest-public-solar-projects-happening-asheville-buncombe/3317825001/</t>
  </si>
  <si>
    <t>Buncombe</t>
  </si>
  <si>
    <t>Charlotte</t>
  </si>
  <si>
    <t>Carolina Solar Energy; Exoplexus</t>
  </si>
  <si>
    <t>https://charlottenc.gov/newsroom/releases/Pages/City-of-Charlotte-Announces-Partnership-to-Construct-Major-Utility-Scale-Solar-Energy-Project.aspx</t>
  </si>
  <si>
    <t>Fayetteville Public Works Commission</t>
  </si>
  <si>
    <t>PWC Community Solar</t>
  </si>
  <si>
    <t>Athens County</t>
  </si>
  <si>
    <t>Ohio</t>
  </si>
  <si>
    <t>Third Sun Solar</t>
  </si>
  <si>
    <t>Athens County Emergency Medical Services (EMS) Station #51 solar project</t>
  </si>
  <si>
    <t>https://www.athensmessenger.com/energy-efficient-solar-ems-station-open-by-athens-county/article_d3e18370-87d6-54ea-8300-f937bca6ed60.html</t>
  </si>
  <si>
    <t>A community grant from the Sustainable Ohio Public Energy Council (SOPEC) of $20,000 contributed to funding the solar project.</t>
  </si>
  <si>
    <t>Cincinnati</t>
  </si>
  <si>
    <t>Dynegy</t>
  </si>
  <si>
    <t>Greater Cincinnati Water Works solar project (phase 1)</t>
  </si>
  <si>
    <t>https://www.cincinnati-oh.gov/mayor/news/mayor-cranley-announces-water-works-to-go-solar/</t>
  </si>
  <si>
    <t>The solar arrays will be on city land and will power the City's Water Works.</t>
  </si>
  <si>
    <t>Highland County</t>
  </si>
  <si>
    <t>https://www.cincinnati-oh.gov/mayor/news/cincinnati-to-construct-nation-s-largest-city-led-solar-project/</t>
  </si>
  <si>
    <t>Cincinnati Electric Aggregation Program</t>
  </si>
  <si>
    <t>Clyde</t>
  </si>
  <si>
    <t>AEP Energy</t>
  </si>
  <si>
    <t>City of Clyde Solar Energy Center</t>
  </si>
  <si>
    <t>https://www.prnewswire.com/news-releases/aep-energy-to-build-solar-energy-center-for-clyde-ohio-300147772.html</t>
  </si>
  <si>
    <t>Cuyahoga County</t>
  </si>
  <si>
    <t>Cleveland Public Power</t>
  </si>
  <si>
    <t>Energlogics Solar</t>
  </si>
  <si>
    <t>Cuyahoga Urban Renewable Power I</t>
  </si>
  <si>
    <t>Brooklyn</t>
  </si>
  <si>
    <t>https://www.martindale.com/legal-news/article_mcdonald-hopkins-llc_2500591.htm</t>
  </si>
  <si>
    <t>https://enerlogics.com/portfolio/cuyahoga-urban-renewable-power-solar-project/</t>
  </si>
  <si>
    <t>The project is located on a former landfill.</t>
  </si>
  <si>
    <t>Wapakoneta</t>
  </si>
  <si>
    <t>Wapakoneta Public Power Utility</t>
  </si>
  <si>
    <t>Eitri Foundry</t>
  </si>
  <si>
    <t>Solar farm at the intersection of county Road 25A and Short Road (Solar Phase 2)</t>
  </si>
  <si>
    <t>https://www.limaohio.com/news/457738/wapakoneta-plans-to-add-second-larger-solar-field</t>
  </si>
  <si>
    <t>https://www.limaohio.com/news/474139/solar-phase-2-underway-in-wapakoneta</t>
  </si>
  <si>
    <t>http://wapakoneta.net/departments/electric-department/</t>
  </si>
  <si>
    <t>Chickasaw Nation</t>
  </si>
  <si>
    <t>Oklahoma</t>
  </si>
  <si>
    <t>Oklahoma Gas and Electric</t>
  </si>
  <si>
    <t>Chickasaw Nation – OG&amp;E Solar Energy Center</t>
  </si>
  <si>
    <t>Davis</t>
  </si>
  <si>
    <t>https://www.prnewswire.com/news-releases/oge-announces-new-solar-projects-with-chickasaw-and-choctaw-tribes-solar-energy-centers-to-be-built-in-davis-and-durant-oklahoma-301011146.html</t>
  </si>
  <si>
    <t>Choctaw Nation</t>
  </si>
  <si>
    <t>Choctaw Nation – OG&amp;E Solar Energy Center</t>
  </si>
  <si>
    <t>Durant</t>
  </si>
  <si>
    <t>Choctaw Nation – OG&amp;E Solar Energy Center Expansion</t>
  </si>
  <si>
    <t>https://www.prnewswire.com/news-releases/oge-announces-5-megawatt-solar-expansion-at-choctaw-nationoge-solar-energy-center-in-durant-oklahoma-301273261.html</t>
  </si>
  <si>
    <t>Bend</t>
  </si>
  <si>
    <t>Oregon</t>
  </si>
  <si>
    <t>Pacific Power</t>
  </si>
  <si>
    <t>Water Filtration Facility (WFF) Solar Panel Installation Project</t>
  </si>
  <si>
    <t>https://www.bendoregon.gov/home/showdocument?id=42177</t>
  </si>
  <si>
    <t>Clatsop County</t>
  </si>
  <si>
    <t>https://www.co.clatsop.or.us/county/page/solar-panel-array-installed-county-building</t>
  </si>
  <si>
    <t>Corvallis</t>
  </si>
  <si>
    <t>https://www.gazettetimes.com/news/local/corvallis-unveils-new-solar-array-at-airport/article_854adcc7-6b7a-53a7-89d6-4dcc40303331.html</t>
  </si>
  <si>
    <t>Douglas County</t>
  </si>
  <si>
    <t>http://www.glidefire.org/solar-project-2019/</t>
  </si>
  <si>
    <t>Eugene</t>
  </si>
  <si>
    <t>Emerald People's Utility District</t>
  </si>
  <si>
    <t>Sharing Sun community solar</t>
  </si>
  <si>
    <t>https://www.cooperative.com/remagazine/articles/Pages/First-in-Oregon-for-Community-Solar.aspx</t>
  </si>
  <si>
    <t>Hood River County</t>
  </si>
  <si>
    <t>Hood County</t>
  </si>
  <si>
    <t>https://www.co.hood-river.or.us/index.asp?Type=B_BASIC&amp;SEC=%7B63FC3150-2CB5-491B-8EDF-3B60CD2F57A9%7D</t>
  </si>
  <si>
    <t>Lake County</t>
  </si>
  <si>
    <t>https://www.lakecountylibrary.org/library-news/powering-the-main-library</t>
  </si>
  <si>
    <t>https://www.bizjournals.com/portland/blog/sbo/2016/01/north-portland-policeprecinct-is-going-solar.html</t>
  </si>
  <si>
    <t>Portland General Electric</t>
  </si>
  <si>
    <t>Gilliam County</t>
  </si>
  <si>
    <t>https://www.portlandgeneral.com/our-company/news-room/news-releases/2019/08-21-2019-sustainability-leaders-claim-pges-green-future-impact-in-record-time</t>
  </si>
  <si>
    <t>https://beta.portland.gov/bps/scg/renewable-energy</t>
  </si>
  <si>
    <t>Talent</t>
  </si>
  <si>
    <t>True South Solar</t>
  </si>
  <si>
    <t>http://www.cityoftalent.org/Page.asp?NavID=171</t>
  </si>
  <si>
    <t>Various Municipalities</t>
  </si>
  <si>
    <t>https://www.portlandgeneral.com/business/power-choices-pricing/renewable-power/green-future-impact</t>
  </si>
  <si>
    <t>Wallowa</t>
  </si>
  <si>
    <t>Fleet Development</t>
  </si>
  <si>
    <t>Community solar project on Homan Lane near Fish Hatchery Lane</t>
  </si>
  <si>
    <t>Wallowa County</t>
  </si>
  <si>
    <t>https://www.wallowa.com/news/local/fleet-development-plans-new-solar-project/article_551e73dc-e7d6-11ea-af50-c785f0864fd1.html</t>
  </si>
  <si>
    <t>Oregon's first community solar project led by county government</t>
  </si>
  <si>
    <t>Allegheny County</t>
  </si>
  <si>
    <t>Peoples Natural Gas</t>
  </si>
  <si>
    <t>Pittsburgh International Airport Microgrid</t>
  </si>
  <si>
    <t>https://www.powermag.com/gas-solar-will-power-pittsburgh-airport-microgrid/</t>
  </si>
  <si>
    <t>https://blueskypit.com/2021/01/25/airport-takes-first-step-to-add-solar-power/</t>
  </si>
  <si>
    <t>https://www.prnewswire.com/news-releases/pittsburgh-international-airport-goes-live-with-first-of-its-kind-microgrid-powering-entire-facility-with-natural-gas-and-solar-energy-301333349.html</t>
  </si>
  <si>
    <t>Also includes a 20MW natural gas microgrid</t>
  </si>
  <si>
    <t>Chambersburg</t>
  </si>
  <si>
    <t>Chambersburg Electric Department</t>
  </si>
  <si>
    <t>Sun Tribe Development</t>
  </si>
  <si>
    <t>Hamilton Township</t>
  </si>
  <si>
    <t>https://stateimpact.npr.org/pennsylvania/2020/06/04/south-central-pennsylvania-borough-makes-significant-commitment-to-solar-energy/</t>
  </si>
  <si>
    <t>Philadelphia</t>
  </si>
  <si>
    <t>Philadelphia Energy Authority</t>
  </si>
  <si>
    <t>Adams Solar LLC (Formed by Community Energy)</t>
  </si>
  <si>
    <t>Adams County</t>
  </si>
  <si>
    <t>https://www.inquirer.com/philly/health/science/philly-owned-buildings-set-to-get-nearly-one-quarter-of-their-power-from-new-solar-farm-20181101.html</t>
  </si>
  <si>
    <t>https://www.inquirer.com/science/climate/philadelphia-buildings-powered-by-solar-adams-20200918.html</t>
  </si>
  <si>
    <t>https://phila.legistar.com/LegislationDetail.aspx?ID=3716629&amp;GUID=5E90C0D9-5962-4B90-8799-8D7D39A93243&amp;Options=ID%7CText%7C&amp;Search=</t>
  </si>
  <si>
    <t>Southeastern Pennsylvania Transportation Authority</t>
  </si>
  <si>
    <t>Franklin County</t>
  </si>
  <si>
    <t>https://www.septa.org/media/releases/2019/7-25-19b.html</t>
  </si>
  <si>
    <t>Narragansett</t>
  </si>
  <si>
    <t>Rhode Island</t>
  </si>
  <si>
    <t>South Kingston Solar Consortium</t>
  </si>
  <si>
    <t>https://www.southkingstownri.com/DocumentCenter/View/2785/South-Kingstown-Solar-Consortium---Fact-Sheet</t>
  </si>
  <si>
    <t>Consortium is taking 25% of projects, or 2.325 MW. Narragansett is taking ~13.4% of all solar.</t>
  </si>
  <si>
    <t>University Solar Phase 1</t>
  </si>
  <si>
    <t>West Greenwich</t>
  </si>
  <si>
    <t>Consortium is taking 22.5% of project, or 8.1675 MW. Narragansett is taking ~13.4% of all solar.</t>
  </si>
  <si>
    <t>North Smithfield</t>
  </si>
  <si>
    <t>Green Development</t>
  </si>
  <si>
    <t>North Smithfield High School bathroom solar facility</t>
  </si>
  <si>
    <t>https://www.valleybreeze.com/2021-01-20/woonsocket-north-smithfield/concession-stand-still-works-nshs#.YNNm8RNKhhE</t>
  </si>
  <si>
    <t>https://www.ecori.org/smart-growth/2020/1/29/massive-solar-project-divides-north-smithfield</t>
  </si>
  <si>
    <t>South Kingstown</t>
  </si>
  <si>
    <t>https://today.uri.edu/news/uri-town-consortium-announces-solar-energy-initiative/  https://www.providencejournal.com/news/20181130/states-newest-solar-array-now-producing-energy-for-uri-narragansett-south-kingstown</t>
  </si>
  <si>
    <t>Consortium is taking 25% of on-site project, or 8.1675 MW. South Kingston is taking ~6.4% of all solar.</t>
  </si>
  <si>
    <t>Consortium is taking 22.5% of project, or 8.1675 MW. South Kingston is taking ~6.4% of all solar.</t>
  </si>
  <si>
    <t>Chattanooga</t>
  </si>
  <si>
    <t>Tennessee</t>
  </si>
  <si>
    <t>Chattanooga Electric Power Board of Chattanooga (EPB)</t>
  </si>
  <si>
    <t>"Power to Protect" microgrid project</t>
  </si>
  <si>
    <t>https://www.publicpower.org/periodical/article/construction-start-soon-collaborative-microgrid-project-between-chattanooga-epb</t>
  </si>
  <si>
    <t>Part of a microgrid project</t>
  </si>
  <si>
    <t>Solar Share</t>
  </si>
  <si>
    <t>https://noogatoday.6amcity.com/epb-chattanooga-solar-share-green-renewable-energy/</t>
  </si>
  <si>
    <t>Moccasin Bend Sewage Treatment Plant Solar Array</t>
  </si>
  <si>
    <t>https://www.chattanoogan.com/2020/4/17/407628/City-Planning-5.25-Million-Solar-Farm.aspx</t>
  </si>
  <si>
    <t>Knoxville Utilities Board</t>
  </si>
  <si>
    <t>Knox County (14 facilities)</t>
  </si>
  <si>
    <t>https://www.ameresco.com/wp-content/uploads/2017/02/knox_solar_complete_press_release_-_final_11_17_16.pdf</t>
  </si>
  <si>
    <t>Knoxville</t>
  </si>
  <si>
    <t>https://www.tva.com/newsroom/press-releases/tva-selects-solar-developers-for-knoxville-utilities-board-project</t>
  </si>
  <si>
    <t>https://www.tva.com/newsroom/press-releases/tva-kub-origis-energy-make-knoxville-no.-1-in-southeast-for-solar-investment</t>
  </si>
  <si>
    <t>https://www.solarpowerworldonline.com/2021/04/200-mw-mississippi-solar-project-to-support-knoxville-tennessees-renewable-energy-goals/</t>
  </si>
  <si>
    <t>https://www.knoxnews.com/story/money/2021/02/02/knoxville-utilities-board-invests-tva-solar-program/4218899001/</t>
  </si>
  <si>
    <t xml:space="preserve">First Solar Inc. </t>
  </si>
  <si>
    <t>Ridgely Energy Farm</t>
  </si>
  <si>
    <t>https://www.tva.com/newsroom/press-releases/tva-seeks-public-input-on-ridgely-solar-project</t>
  </si>
  <si>
    <t>Maryville</t>
  </si>
  <si>
    <t>Maryville Electric Department</t>
  </si>
  <si>
    <t>Silicon Ranch</t>
  </si>
  <si>
    <t>https://www.thedailytimes.com/news/nashville-solar-company-hunting-property-in-blount-to-build-plant-sell-power-to-maryville-electric/article_cf9c997f-e440-52b8-b556-2dbafe7bc24c.html</t>
  </si>
  <si>
    <t>Nashville</t>
  </si>
  <si>
    <t>Nashville Electric Service</t>
  </si>
  <si>
    <t>Metro Fire Station #19</t>
  </si>
  <si>
    <t>https://socket.nashville.gov/about/energy-in-action</t>
  </si>
  <si>
    <t>Metro Nashville Police Department (MNPD) Headquarters</t>
  </si>
  <si>
    <t>Metro Nashville Police Department (MNPD) Family Safety Center</t>
  </si>
  <si>
    <t>Bellevue Community Center</t>
  </si>
  <si>
    <t>Music City Solar</t>
  </si>
  <si>
    <t>http://gosolarmusiccity.com</t>
  </si>
  <si>
    <t xml:space="preserve">Lightwave Solar </t>
  </si>
  <si>
    <t>Solar facilities housed at three Metro Water Services treatment plants (Central, Whites Creek and Omohundro)</t>
  </si>
  <si>
    <t>https://www.nashville.gov/News-Media/News-Article/ID/10678/Nashville-One-Step-Closer-to-9000Plus-Solar-Panels.aspx</t>
  </si>
  <si>
    <t>Silicon Ranch Corp.</t>
  </si>
  <si>
    <t>Tullahoma</t>
  </si>
  <si>
    <t>https://www.nashville.gov/News-Media/News-Article/ID/10308/Mayor-Cooper-Announces-Partnership-to-Construct-100-Megawatts-of-Solar-Energy-In-Middle-Tennessee.aspx</t>
  </si>
  <si>
    <t>https://www.tennessean.com/story/news/politics/2020/11/11/nashville-announces-massive-solar-array-project-vanderbilt-university/6232785002/</t>
  </si>
  <si>
    <t>Joint purchase agreement with Vanderbilt University (25-MW subscriber)</t>
  </si>
  <si>
    <t>Telford</t>
  </si>
  <si>
    <t>Johnson City</t>
  </si>
  <si>
    <t>Brightridge Solar</t>
  </si>
  <si>
    <t>Adkins</t>
  </si>
  <si>
    <t>Texas</t>
  </si>
  <si>
    <t>Texas (ERCOT)</t>
  </si>
  <si>
    <t>CPS Energy</t>
  </si>
  <si>
    <t>Roofless Solar Array</t>
  </si>
  <si>
    <t>https://newsroom.cpsenergy.com/roofless-solar-brings-affordable-green-power-san-antonio/</t>
  </si>
  <si>
    <t>Austin</t>
  </si>
  <si>
    <t>Austin Energy</t>
  </si>
  <si>
    <t>The Palmer Array</t>
  </si>
  <si>
    <t>https://austintexas.gov/blog/austins-new-central-library-goes-solar</t>
  </si>
  <si>
    <t>https://austinenergy.com/ae/green-power/solar-solutions/for-your-home/community-solar/faqs</t>
  </si>
  <si>
    <t>Austin Bergstrom International Airport Blue Parking Garage Solar Array</t>
  </si>
  <si>
    <t>https://austinenergy.com/ae/green-power/solar-solutions/for-your-home/community-solar</t>
  </si>
  <si>
    <t>https://austintexas.gov/news/austin-bergstrom-international-airport-and-austin-energy-unveil-large-community-solar-project-atop-parking-garage</t>
  </si>
  <si>
    <t>https://www.kxan.com/news/local/austin/over-6600-solar-panels-added-to-austin-airport-parking-garage/</t>
  </si>
  <si>
    <t>https://heatingnewsjournal.com/austin-airport-austin-energy-unveil-large-community-solar-project-atop-parking-garage-corridor-news/</t>
  </si>
  <si>
    <t>La Loma Community Solar Farm</t>
  </si>
  <si>
    <t>https://www.citizen.org/news/austin-energy-held-the-grand-opening-of-la-loma-largest-community-solar-project-in-ercot/</t>
  </si>
  <si>
    <t>First Solar / Southern Power</t>
  </si>
  <si>
    <t>East Pecos (Bootleg)</t>
  </si>
  <si>
    <t>Pecos</t>
  </si>
  <si>
    <t>https://investor.firstsolar.com/news/press-release-details/2015/First-Solar-Austin-Energy-Ink-119MW-Power-Purchase-Agreement/default.aspx</t>
  </si>
  <si>
    <t>https://www.southerncompany.com/content/dam/southern-company/pdf/southernpower/EastPecos_Solar_Facility_factsheet.pdf</t>
  </si>
  <si>
    <t>https://www.southerncompany.com/newsroom/2017/april-2017/2017-04-05-east-pecos-solar.html</t>
  </si>
  <si>
    <t>Recurrent Energy, Duke Energy</t>
  </si>
  <si>
    <t>Pflugerville Solar Project</t>
  </si>
  <si>
    <t>Travis County</t>
  </si>
  <si>
    <t>https://www.sierraclub.org/press-releases/2018/10/austin-city-council-moves-toward-renewable-energy-goals-approving-another</t>
  </si>
  <si>
    <t>http://austintexas.gov/department/city-council/2018/20181018-reg.htm</t>
  </si>
  <si>
    <t>https://www.prnewswire.com/news-releases/duke-energy-renewables-acquires-144-mwac-pflugerville-solar-project-in-texas-from-canadian-solar-301202797.html</t>
  </si>
  <si>
    <t>The original developer was Recurrent Energy (a subsidiary of Canadian Solar), but they sold the project to Duke Energy while the project was still under construction.</t>
  </si>
  <si>
    <t>ConEdison Development</t>
  </si>
  <si>
    <t>Upton County (SPTX12B1)</t>
  </si>
  <si>
    <t>Upton County</t>
  </si>
  <si>
    <t>http://www.austintexas.gov/edims/document.cfm?id=252237</t>
  </si>
  <si>
    <t>Waymark (aka Midway Solar)</t>
  </si>
  <si>
    <t>Pecos County</t>
  </si>
  <si>
    <t>https://www.saurenergy.com/solar-energy-news/west-texas-largest-solar-plant-build-california-company</t>
  </si>
  <si>
    <t>https://174powerglobal.com/our-projects/</t>
  </si>
  <si>
    <t>Karankawa</t>
  </si>
  <si>
    <t>San Patricio and Bee Counties</t>
  </si>
  <si>
    <t>https://www.iberdrola.com/press-room/news/detail/iberdrola-will-supply-renewable-energy-city-austin-texas-</t>
  </si>
  <si>
    <t>https://www.renewableenergyworld.com/2020/02/07/texas-karankawa-wind-farm-now-powering-nike-and-austin-energy/#gref</t>
  </si>
  <si>
    <t>https://data.austintexas.gov/Utilities-and-City-Services/Renewable-Purchase-Power-Agreements/i8ty-ijab</t>
  </si>
  <si>
    <t>Bryan</t>
  </si>
  <si>
    <t>Bryan Texas Utilities (BTU)</t>
  </si>
  <si>
    <t>Samson Solar Energy Center</t>
  </si>
  <si>
    <t>Lamar, Red River, and Franklin Counties</t>
  </si>
  <si>
    <t>https://www.kxxv.com/brazos/solar-center-to-power-150-megawatts-of-the-city-of-bryan-come-2022</t>
  </si>
  <si>
    <t>https://samsonsolarenergycenter.com/</t>
  </si>
  <si>
    <t>Joint purchase agreement with Texas A&amp;M University (50 MW)</t>
  </si>
  <si>
    <t>Dallas</t>
  </si>
  <si>
    <t>TXU Energy</t>
  </si>
  <si>
    <t>Innergex Renewable Energy</t>
  </si>
  <si>
    <t>Foard City Wind Farm</t>
  </si>
  <si>
    <t>Foard County</t>
  </si>
  <si>
    <t>https://dallascityhall.com/government/citymanager/Documents/FY18-19%20Memos/New-City-Electricity-Services-Reverse-Auction-Procurement_Memo_051719.pdf</t>
  </si>
  <si>
    <t>https://nawindpower.com/dallas-to-cut-electricity-costs-with-new-renewable-energy-contract</t>
  </si>
  <si>
    <t>https://www.nsenergybusiness.com/projects/foard-city-wind-project/</t>
  </si>
  <si>
    <t>Denton</t>
  </si>
  <si>
    <t>Denton Municipal Electric</t>
  </si>
  <si>
    <t>NextEra</t>
  </si>
  <si>
    <t>Bluebell 1 solar plant</t>
  </si>
  <si>
    <t>https://pv-magazine-usa.com/2018/05/09/denton-texas-approves-100-mw-solar-power-contract/</t>
  </si>
  <si>
    <t>https://cgmf.org/blog-entry/177/Solar-energy-shines-bright-in-Texas.html</t>
  </si>
  <si>
    <t>https://www.cityofdenton.com/en-us/government/departments/denton-municipal-electric/renewable-energy</t>
  </si>
  <si>
    <t>https://www.sierraclub.org/sites/www.sierraclub.org/files/sce/lone-star-chapter/CHP-TX-1900-Resolution-No-R2018-with-Renewable-Resource-Plan.pdf</t>
  </si>
  <si>
    <t>ENGIE North America Inc.</t>
  </si>
  <si>
    <t>Long Draw Solar</t>
  </si>
  <si>
    <t>Borden County</t>
  </si>
  <si>
    <t>https://www.solarpowerworldonline.com/2019/11/engie-begins-construction-long-draw-solar-project/</t>
  </si>
  <si>
    <t>https://www.publicpower.org/periodical/article/new-braunfels-utilities-solar-ppa-tied-225-mw-facility</t>
  </si>
  <si>
    <t>https://www.sierraclub.org/texas/blog/2018/11/city-denton-signs-two-more-solar-contracts</t>
  </si>
  <si>
    <t>Joint purchase with Kerrville, Garland, and New Braunfels.</t>
  </si>
  <si>
    <t>https://www.sierraclub.org/press-releases/2018/11/city-denton-signs-two-more-solar-contracts</t>
  </si>
  <si>
    <t>https://www.sierraclub.org/texas/blog/2018/03/more-texas-cities-seeing-solar-smart-investment</t>
  </si>
  <si>
    <t>Joint purchase agreement with the cities of Bryan and Garland.</t>
  </si>
  <si>
    <t>Bluebell 2 solar plant</t>
  </si>
  <si>
    <t>San Angelo</t>
  </si>
  <si>
    <t>Santa Rita Wind Facility</t>
  </si>
  <si>
    <t>Reagan and Irion Counties</t>
  </si>
  <si>
    <t>https://invenergyllc.com/news/invenergys-santa-rita-wind-farm-to-provide-additional-wind-power-to-the-city-of-denton-texas</t>
  </si>
  <si>
    <t>El Paso</t>
  </si>
  <si>
    <t>El Paso Electric</t>
  </si>
  <si>
    <t>El Paso Community Solar</t>
  </si>
  <si>
    <t>https://www.energy.gov/sites/prod/files/2018/01/f46/El%20Paso%20Electric%20%28Garcia%29.pdf</t>
  </si>
  <si>
    <t>Garland</t>
  </si>
  <si>
    <t>Garland Power &amp; Light</t>
  </si>
  <si>
    <t>Joint purchase with Denton, Kerrville, and New Braunfels.</t>
  </si>
  <si>
    <t>Javelina II (Albercas)</t>
  </si>
  <si>
    <t>Webb County</t>
  </si>
  <si>
    <t>https://www.gpltexas.org/Home/Components/News/News/70/</t>
  </si>
  <si>
    <t>http://www.bordasenergy.com/our-projects/</t>
  </si>
  <si>
    <t>http://www.nexteraenergyresources.com/pdf_redesign/javelina2.pdf</t>
  </si>
  <si>
    <t>https://www.nexteraenergyresources.com/pdf_redesign/Javelina.pdf</t>
  </si>
  <si>
    <t>Salt Fork</t>
  </si>
  <si>
    <t>Donley and Gray Counties</t>
  </si>
  <si>
    <t>https://www.thewindpower.net/windfarm_en_24091_salt-fork.php</t>
  </si>
  <si>
    <t>https://www.southerncompany.com/content/dam/southern-company/pdf/southernpower/SaltFork_Wind_Facility_factsheet.pdf</t>
  </si>
  <si>
    <t>https://www.edf-re.com/project/salt-fork-wind/, and https://www.businesswire.com/news/home/20150623006119/en/EDF-Renewable-Energy-Expands-Wind-Portfolio-Texas</t>
  </si>
  <si>
    <t>Renewable Energy Systems Ltd; BNB Energy Holdings</t>
  </si>
  <si>
    <t>Lamesa I</t>
  </si>
  <si>
    <t>Dawson County</t>
  </si>
  <si>
    <t>https://renewablesnow.com/news/southern-powers-lamesa-solar-park-goes-live-568699/</t>
  </si>
  <si>
    <t>https://www.southerncompany.com/content/dam/southern-company/pdf/southernpower/Lamesa_Solar_Facility_factsheet.pdf</t>
  </si>
  <si>
    <t>https://www.southerncompany.com/newsroom/2017/may-2017/lamesa-solar-facility-in-texas-begins-commercial-operation.html</t>
  </si>
  <si>
    <t>Georgetown</t>
  </si>
  <si>
    <t>Georgetown Utility Systems</t>
  </si>
  <si>
    <t>Southwest Mesa Wind</t>
  </si>
  <si>
    <t>McCamey</t>
  </si>
  <si>
    <t>http://www.nexteraenergyresources.com/content/where/portfolio/pdf/southwestmesa.pdf</t>
  </si>
  <si>
    <t>https://txses.org/solar-energy-and-texas-municipally-owned-utilities/</t>
  </si>
  <si>
    <t>https://openei.org/wiki/Southwest_Mesa_Wind_Farm</t>
  </si>
  <si>
    <t>NRG Renewables</t>
  </si>
  <si>
    <t>Buckthorn Solar Farm</t>
  </si>
  <si>
    <t>Imperial</t>
  </si>
  <si>
    <t>https://communityimpact.com/georgetown/city-county/2019/03/29/georgetown-council-authorizes-default-notice-on-2015-solar-agreement/</t>
  </si>
  <si>
    <t>https://pv-magazine-usa.com/2019/10/15/texas-city-suing-clearway-to-escape-solar-contract/</t>
  </si>
  <si>
    <t>http://www.swinertonrenewable.com/projects/buckthorn</t>
  </si>
  <si>
    <t>Houston</t>
  </si>
  <si>
    <t>Reliant Energy Retail Services LLC</t>
  </si>
  <si>
    <t>SolaireHolman (formerly Hecate)</t>
  </si>
  <si>
    <t>Alpine</t>
  </si>
  <si>
    <t>https://www.houstontx.gov/mayor/press/city-expanding-renewable-energy.html</t>
  </si>
  <si>
    <t>Solar Park near Alpine</t>
  </si>
  <si>
    <t>https://www.chron.com/news/politics/houston/article/City-Council-OKs-20-year-solar-energy-contract-6623583.php?fbclid=IwAR2sfEX0b8QJQoXhBugxJ0EzHnVlpVhwLa9Cwyoy9TeWk0AoHlxL2eZE0xM</t>
  </si>
  <si>
    <t>Sunnyside Energy LLC</t>
  </si>
  <si>
    <t>Sunnyside Solar Project (at a closed landfill)</t>
  </si>
  <si>
    <t>https://www.wastetodaymagazine.com/article/houston-approves-brownfield-solar-project/</t>
  </si>
  <si>
    <t>The largest brownfield solar installation in the nation as of January 2021</t>
  </si>
  <si>
    <t>NRG Energy</t>
  </si>
  <si>
    <t>http://www.greenhoustontx.gov/pressrelease20200430.html</t>
  </si>
  <si>
    <t>The deal size (MW) was estimated based on the annual electricity generation</t>
  </si>
  <si>
    <t>Kerrville</t>
  </si>
  <si>
    <t>Kerrville Public Utility Board</t>
  </si>
  <si>
    <t>Joint purchase with Denton, Garland, and New Braunfels.</t>
  </si>
  <si>
    <t>New Braunfels</t>
  </si>
  <si>
    <t>New Braunfels Utilities</t>
  </si>
  <si>
    <t>Joint purchase with Denton, Garland, and Kerrville.</t>
  </si>
  <si>
    <t>San Antonio</t>
  </si>
  <si>
    <t>Roofless Solar</t>
  </si>
  <si>
    <t>Big Sun Community Solar</t>
  </si>
  <si>
    <t>https://newsroom.cpsenergy.com/cps-energy-to-provide-additional-5-mw-of-community-owned-solar-power/</t>
  </si>
  <si>
    <t>OCI Solar Power</t>
  </si>
  <si>
    <t>Project Ivory</t>
  </si>
  <si>
    <t>https://www.expressnews.com/business/eagle-ford-energy/article/CPS-signs-new-agreement-with-OCI-Solar-Power-6572407.php</t>
  </si>
  <si>
    <t>https://newsroom.cpsenergy.com/cps-energy-solidifies-its-position-as-solar-leader-in-tx/</t>
  </si>
  <si>
    <t>https://ocisolarpower.com/2018/03/san-antonio-solar-company-buys-west-texas-project/#</t>
  </si>
  <si>
    <t>https://ocisolarpower.com/2018/02/res-announces-agreement-to-construct-the-project-ivory-solar-facility/</t>
  </si>
  <si>
    <t>Smithville</t>
  </si>
  <si>
    <t>Smithville City Utilities</t>
  </si>
  <si>
    <t>Go Big Solar</t>
  </si>
  <si>
    <t>Smithville Solar One, LLC</t>
  </si>
  <si>
    <t>https://www.statesman.com/story/news/2020/12/22/smithville-approves-incentives-annexation-proposed-solar-farm/4016891001/</t>
  </si>
  <si>
    <t>https://www.kvue.com/article/money/smithville-approves-solar-agreement-plans-solar-farm/269-0e638e31-349b-4d05-9d08-d9037bfd4bc9</t>
  </si>
  <si>
    <t>Universal City</t>
  </si>
  <si>
    <t>St. Hedwig</t>
  </si>
  <si>
    <t>https://cleanenergyco.com/news/universal-city-texas-goes-solar-in-community-shared-project/</t>
  </si>
  <si>
    <t>Salt Lake City</t>
  </si>
  <si>
    <t>Utah</t>
  </si>
  <si>
    <t>Salt Lake City Fire Station No. 3</t>
  </si>
  <si>
    <t>https://www.usnews.com/news/best-states/utah/articles/2018-10-09/salt-lake-city-fire-to-open-rare-renewable-energy-station</t>
  </si>
  <si>
    <t>https://slcgreenblog.com/category/solar/</t>
  </si>
  <si>
    <t>7 municipal sites (756 panels): Fire Station 1, Fire Station 4, Fire Station 7, Fire Station 10, Fire Station 13, Regional Athletic Complex and Pioneer Police Precinct</t>
  </si>
  <si>
    <t>https://www.slc.gov/mayor/2017/09/14/mayor-biskupski-announces-new-solar-installations-completed-on-seven-government-facilities/</t>
  </si>
  <si>
    <t>Rocky Mountain Power (RMP)</t>
  </si>
  <si>
    <t>Solar Subscriber Program</t>
  </si>
  <si>
    <t>Town of Holden</t>
  </si>
  <si>
    <t>https://slcgreenblog.com/2016/05/10/slc-makes-major-commitment-to-solar-power/</t>
  </si>
  <si>
    <t>https://www.deseret.com/2016/2/16/20582585/rocky-mountain-power-announces-solar-subscriber-program</t>
  </si>
  <si>
    <t>RMP offers a Solar Subscriber program to Salt Lake City residents. The, PPA signed for 20 MW solar in Millard County, is operational as of 2017. Customers subscribe in blocks of 200 kWh.</t>
  </si>
  <si>
    <t>D. E. Shaw Renewable Investments, Enyo Renewable Energy</t>
  </si>
  <si>
    <t>Elektron Solar</t>
  </si>
  <si>
    <t>Tooele County</t>
  </si>
  <si>
    <t>https://www.rockymountainpower.net/about/newsroom/news-releases/rmp-contracts-to-deliver-renewable-energy-for-six-large-customers.html</t>
  </si>
  <si>
    <t>Utah Municipal Power Agency (UMPA)</t>
  </si>
  <si>
    <t>Clover Creek Solar</t>
  </si>
  <si>
    <t>Juab County</t>
  </si>
  <si>
    <t>https://www.globenewswire.com/news-release/2019/09/23/1918957/0/en/Utah-Municipal-Power-Agency-and-sPower-Sign-Agreement-to-Bring-Clean-Power-to-Utah.html</t>
  </si>
  <si>
    <t>The municipal utility is purchasing this power for the cities of Provo, Spanish Fork, Nephi, Manti, Salem and Levan.</t>
  </si>
  <si>
    <t>Burlington</t>
  </si>
  <si>
    <t>Vermont</t>
  </si>
  <si>
    <t>City of Burlington Electric - (VT)</t>
  </si>
  <si>
    <t>SunShares Lakeside Ave Solar</t>
  </si>
  <si>
    <t>Arlington County</t>
  </si>
  <si>
    <t>Virginia</t>
  </si>
  <si>
    <t>Dominion Energy</t>
  </si>
  <si>
    <t>Sun Tribe</t>
  </si>
  <si>
    <t>Alice West Fleet Elementary School solar system</t>
  </si>
  <si>
    <t>https://www.prnewswire.com/news-releases/dominion-energy-brightsuite-partner-with-sun-tribe-to-bring-solar-to-21-schools-across-virginia-301191278.html</t>
  </si>
  <si>
    <t>Off-site Virtual PPA</t>
  </si>
  <si>
    <t>Maplewood Solar project</t>
  </si>
  <si>
    <t>Pittsylvania County</t>
  </si>
  <si>
    <t>https://news.dominionenergy.com/2020-01-29-Arlington-County-Partners-with-Dominion-Energy-to-Help-Achieve-Energy-Goals    http://www.chathamstartribune.com/news/article_33605056-2f3d-11e9-9494-b3b590b79427.html</t>
  </si>
  <si>
    <t>Charles City County</t>
  </si>
  <si>
    <t>https://www.governor.virginia.gov/newsroom/all-releases/2021/march/headline-894070-en.html</t>
  </si>
  <si>
    <t>Funded by the Solar Enhanced Energy Savings Performance Contract Program at the Department of Mines, Minerals and Energy (DMME)</t>
  </si>
  <si>
    <t>Danville</t>
  </si>
  <si>
    <t>Danville Municipal Utility</t>
  </si>
  <si>
    <t>Sol Systems; Turning Point Energy; WGL Energy; McCarthy Building Company</t>
  </si>
  <si>
    <t>Kentuck Solar Farm</t>
  </si>
  <si>
    <t>Pittsylvanya County</t>
  </si>
  <si>
    <t>http://www.vamanufacturers.com/governor-mcauliffe-announces-virginias-largest-municipal-utility-solar-farm-begin-construction-august/</t>
  </si>
  <si>
    <t>http://www.chathamstartribune.com/news/article_abcb469e-3818-11e8-af0b-0356a39c0fae.html</t>
  </si>
  <si>
    <t>Fluvanna</t>
  </si>
  <si>
    <t>Central Elementary School solar system</t>
  </si>
  <si>
    <t>West Central Primary School solar system</t>
  </si>
  <si>
    <t>Carysbrook Elementary School solar system</t>
  </si>
  <si>
    <t>Fluvanna Middle School solar system</t>
  </si>
  <si>
    <t>Fluvanna County High School solar system</t>
  </si>
  <si>
    <t>Cool Spring Elementary School</t>
  </si>
  <si>
    <t>Laurel Meadow Elementary School</t>
  </si>
  <si>
    <t>Hanover High School solar system</t>
  </si>
  <si>
    <t>Oak Knoll Middle School solar system</t>
  </si>
  <si>
    <t>Harrisonburg</t>
  </si>
  <si>
    <t>Harrisonburg Electric Commission</t>
  </si>
  <si>
    <t>https://www.nbc29.com/2020/11/11/dominion-energy-harrisonburg-electric-commission-partner-solar-energy/</t>
  </si>
  <si>
    <t>Henrico County</t>
  </si>
  <si>
    <t>Sun Tribe Solar</t>
  </si>
  <si>
    <t>Solar Photovoltaic System – Public Safety Building</t>
  </si>
  <si>
    <t>https://henrico.us/projects/solar-photovoltaic-system-public-safety-building/</t>
  </si>
  <si>
    <t>https://suntribesolar.com/case-study/henrico-county/</t>
  </si>
  <si>
    <t>Solar Photovoltaic System – Libbie Mill Library Roof</t>
  </si>
  <si>
    <t>https://henrico.us/projects/solar-photovoltaic-system-libbie-mill-library-roof/</t>
  </si>
  <si>
    <t>Solar Photovoltaic System – MHDS East Center Roof</t>
  </si>
  <si>
    <t>https://henrico.us/projects/solar-photovoltaic-system-mhds-east-center/</t>
  </si>
  <si>
    <t>https://henrico.us/projects/</t>
  </si>
  <si>
    <t>Henrico County (4 buildings)</t>
  </si>
  <si>
    <t>https://www.wric.com/news/local-news/henrico-county/henrico-officials-hope-solar-panels-help-county-save-money-while-going-green/</t>
  </si>
  <si>
    <t>Isle of Wight County</t>
  </si>
  <si>
    <t>Sigora Solar</t>
  </si>
  <si>
    <t>Isle of Wight County Schools</t>
  </si>
  <si>
    <t>https://pv-magazine-usa.com/2021/02/08/virginia-school-district-considers-solar-projects-a-win-win/</t>
  </si>
  <si>
    <t>https://www.smithfieldtimes.com/2020/12/01/school-solar-power-projects-starting/</t>
  </si>
  <si>
    <t>Rooftop solar on 7 different schools</t>
  </si>
  <si>
    <t>King William</t>
  </si>
  <si>
    <t>Cool Springs Primary School solar system</t>
  </si>
  <si>
    <t>Acquinton Elementary School solar system</t>
  </si>
  <si>
    <t>Newport News</t>
  </si>
  <si>
    <t>Gatewood P.E.E.P solar system</t>
  </si>
  <si>
    <t>Powhatan</t>
  </si>
  <si>
    <t>Flat Rock Elementary School solar system</t>
  </si>
  <si>
    <t>Pocahontas Elementary School solar system</t>
  </si>
  <si>
    <t>Powhatan Elementary School solar system</t>
  </si>
  <si>
    <t>Powhatan Middle School solar system</t>
  </si>
  <si>
    <t>Virginia Beach</t>
  </si>
  <si>
    <t>Thoroughgood Elementary School solar system</t>
  </si>
  <si>
    <t>Ocean Lakes Elementary School solar system</t>
  </si>
  <si>
    <t>Princess Anne Middle School solar system</t>
  </si>
  <si>
    <t>Renaissance Academy solar system</t>
  </si>
  <si>
    <t>Bellevue</t>
  </si>
  <si>
    <t>PSE</t>
  </si>
  <si>
    <t>RES Americas</t>
  </si>
  <si>
    <t>Skookumchuck Wind Farm</t>
  </si>
  <si>
    <t>Lewis and Thurston Counties</t>
  </si>
  <si>
    <t>https://bellevuewa.gov/city-government/departments/community-development/environmental-stewardship/buildings-energy</t>
  </si>
  <si>
    <t>Benton</t>
  </si>
  <si>
    <t>Benton PUD</t>
  </si>
  <si>
    <t>Apollo Solutions Group</t>
  </si>
  <si>
    <t>City of Benton City Solar</t>
  </si>
  <si>
    <t>http://www.apollosolutionsgroup.com/projects/city-of-benton-city-solar/</t>
  </si>
  <si>
    <t>https://www.commerce.wa.gov/news-releases/commerce-awards-over-8-7-million-to-increase-energy-efficiency-and-solar-in-public-buildings/</t>
  </si>
  <si>
    <t>Clallam County</t>
  </si>
  <si>
    <t>Clallam County Public Utility District</t>
  </si>
  <si>
    <t>Sequim</t>
  </si>
  <si>
    <t>https://www.peninsuladailynews.com/news/clallam-public-utility-district-to-offer-solar-as-a-pilot-project/</t>
  </si>
  <si>
    <t>https://clallampud.net/community-solar-participation-agreements-to-be-accepted-beginning-april-15-2019/</t>
  </si>
  <si>
    <t>Colville</t>
  </si>
  <si>
    <t>Avista</t>
  </si>
  <si>
    <t>City of Colville Phase I</t>
  </si>
  <si>
    <t>http://www.apollosolutionsgroup.com/projects/city-of-colville/</t>
  </si>
  <si>
    <t>City of Colville Phase II</t>
  </si>
  <si>
    <t>http://www.apollosolutionsgroup.com/projects/city-of-colville-phase-ii/</t>
  </si>
  <si>
    <t>Ellensburg</t>
  </si>
  <si>
    <t>City of Ellensburg PUD</t>
  </si>
  <si>
    <t>Community Renewable Park Expansion</t>
  </si>
  <si>
    <t>https://www.dailyrecordnews.com/members/ellensburg-will-expand-community-solar-park/article_ac8a531e-410c-11e5-951d-470523f146f0.html</t>
  </si>
  <si>
    <t>Town of Fairfield Phase I</t>
  </si>
  <si>
    <t>http://www.apollosolutionsgroup.com/projects/town-of-fairfiel/</t>
  </si>
  <si>
    <t>Franklin Pierce School District</t>
  </si>
  <si>
    <t>Tacoma Public Utilities</t>
  </si>
  <si>
    <t>https://www.mytpu.org/franklin-pierce-school-district-and-jason-lee-middle-school-to-build-solar-learning-labs-on-campus/</t>
  </si>
  <si>
    <t>Friday Harbor</t>
  </si>
  <si>
    <t>Orcas Power &amp; Light Cooperative</t>
  </si>
  <si>
    <t>Apollo Solution Group</t>
  </si>
  <si>
    <t>https://www.sanjuanjournal.com/news/friday-harbor-wastewater-treatment-plant-solar-project/#:~:text=The%20solar%20panel%20array%2C%20which,inverters%20made%20in%20Washington%20State.</t>
  </si>
  <si>
    <t>Granger</t>
  </si>
  <si>
    <t>City of Granger Solar Phase I</t>
  </si>
  <si>
    <t>http://www.apollosolutionsgroup.com/projects/city-of-granger-solar-phase-i/</t>
  </si>
  <si>
    <t>Kennewick</t>
  </si>
  <si>
    <t>PUD No 1 of Benton County</t>
  </si>
  <si>
    <t>A&amp;R Solar Corporation</t>
  </si>
  <si>
    <t>Ely Community Solar Project</t>
  </si>
  <si>
    <t>https://www.bentonpud.org/media/communitySolar/Benton-PUD-Community-Solar-Projects-FAST-FACTS-2015-updated-2-1-2017.pdf</t>
  </si>
  <si>
    <t>Kettle Falls</t>
  </si>
  <si>
    <t>City of Kettle Falls Solar</t>
  </si>
  <si>
    <t>http://www.apollosolutionsgroup.com/projects/city-of-kettle-falls-solar/</t>
  </si>
  <si>
    <t>King County</t>
  </si>
  <si>
    <t>https://mkcclegisearch.kingcounty.gov/View.ashx?M=F&amp;ID=5008434&amp;GUID=7B0A5104-82F2-4D26-9AD9-57AAC1DACEF5</t>
  </si>
  <si>
    <t>Kirkland</t>
  </si>
  <si>
    <t>https://www.kirklandwa.gov/Assets/City+Council/Council+Packets/060617/8g1_ApprovalofAgreements.pdf</t>
  </si>
  <si>
    <t>Longview</t>
  </si>
  <si>
    <t>PUD No 1 of Cowlitz County</t>
  </si>
  <si>
    <t>A&amp;R Solar</t>
  </si>
  <si>
    <t>Cowlitz Community Solar</t>
  </si>
  <si>
    <t>https://www.a-rsolar.com/news/community-solar-in-cowlitz-county/</t>
  </si>
  <si>
    <t>PUD No 3 of Mason County</t>
  </si>
  <si>
    <t>PUD 3's Shared Solar</t>
  </si>
  <si>
    <t>Shelton</t>
  </si>
  <si>
    <t>https://www.pud3.org/service/in-your-community/current-projects/shared-solar</t>
  </si>
  <si>
    <t>Mercer Island</t>
  </si>
  <si>
    <t>https://www.mercerisland.gov/publicworks/page/city-operations-switch-100-percent-wind-power</t>
  </si>
  <si>
    <t>https://www.mercerisland.gov/publicworks/page/wind-power-contract</t>
  </si>
  <si>
    <t>Mercer Island School District</t>
  </si>
  <si>
    <t>Puget Sound Energy</t>
  </si>
  <si>
    <t>NW Wind &amp; Solar</t>
  </si>
  <si>
    <t>Islander Middle School Rooftop Solar Array</t>
  </si>
  <si>
    <t>https://www.nwwindandsolar.com/news/</t>
  </si>
  <si>
    <t>https://www.mercerisland.gov/publicworks/page/solar-power</t>
  </si>
  <si>
    <t>Northwood Elementary School Rooftop Solar Array</t>
  </si>
  <si>
    <t>https://www.architectmagazine.com/project-gallery/northwood-elementary-school_o</t>
  </si>
  <si>
    <t>Palouse</t>
  </si>
  <si>
    <t>http://www.apollosolutionsgroup.com/projects/city-of-palouse/</t>
  </si>
  <si>
    <t>Pasco</t>
  </si>
  <si>
    <t>PUD No 1 of Franklin County</t>
  </si>
  <si>
    <t>Franklin PUD Community Solar</t>
  </si>
  <si>
    <t>https://www.solarwa.org/2018_board_nominees</t>
  </si>
  <si>
    <t>Prosser</t>
  </si>
  <si>
    <t>Absolute Power</t>
  </si>
  <si>
    <t>Old Inland Empire Project</t>
  </si>
  <si>
    <t>Pullman</t>
  </si>
  <si>
    <t>Inland Power and Light</t>
  </si>
  <si>
    <t>Solar panels for the new City Hall and Parks, Facilities and Recreation building</t>
  </si>
  <si>
    <t>https://www.pullman-wa.gov/government/departments/public_works/public_works_news_section/solar_powered_city_building</t>
  </si>
  <si>
    <t>http://www.apollosolutionsgroup.com/projects/city-of-pullman-phase-i/</t>
  </si>
  <si>
    <t>PUD No 1 of Clallam County</t>
  </si>
  <si>
    <t xml:space="preserve">Community Solar Project </t>
  </si>
  <si>
    <t>Integrity Energy Systems</t>
  </si>
  <si>
    <t>Civic Center Solar</t>
  </si>
  <si>
    <t>https://www.sequimwa.gov/965/Civic-Center-Solar</t>
  </si>
  <si>
    <t>Snohomish County</t>
  </si>
  <si>
    <t>Snohomish County Public Utility District No. 1</t>
  </si>
  <si>
    <t>Arlington Microgrid Community Solar Project</t>
  </si>
  <si>
    <t>Spokane Valley</t>
  </si>
  <si>
    <t>Vera Irrigation District #15</t>
  </si>
  <si>
    <t>Project #1</t>
  </si>
  <si>
    <t>Project #2</t>
  </si>
  <si>
    <t>St. John</t>
  </si>
  <si>
    <t>http://www.apollosolutionsgroup.com/projects/town-of-st.-john-wa/</t>
  </si>
  <si>
    <t>Tacoma</t>
  </si>
  <si>
    <t>Tacoma Public Utilities Community Solar Project 1</t>
  </si>
  <si>
    <t>https://www.solrenview.com/SolrenView/mainFr.php?siteId=3940</t>
  </si>
  <si>
    <t>Tacoma Public Utilities Community Solar Project 2</t>
  </si>
  <si>
    <t>https://www.solrenview.com/SolrenView/mainFr.php?siteId=3941</t>
  </si>
  <si>
    <t>Tacoma Public Utilities Community Solar Project 3</t>
  </si>
  <si>
    <t>https://www.solrenview.com/SolrenView/mainFr.php?siteId=3942</t>
  </si>
  <si>
    <t>Tacoma Public Utilities Community Solar Project 4</t>
  </si>
  <si>
    <t>https://www.solrenview.com/SolrenView/mainFr.php?siteId=3943</t>
  </si>
  <si>
    <t>Jason Lee Middle School solar photovoltaic array</t>
  </si>
  <si>
    <t>Jason Lee Middle School</t>
  </si>
  <si>
    <t>Toppenish</t>
  </si>
  <si>
    <t>Toppenish School District Solar III</t>
  </si>
  <si>
    <t>Toppenish School District</t>
  </si>
  <si>
    <t>http://www.apollosolutionsgroup.com/projects/toppenish-school-district-phase-iii-solar-project/</t>
  </si>
  <si>
    <t>Tumwater</t>
  </si>
  <si>
    <t>Peter G. Schmidt Elementary School Solar Array</t>
  </si>
  <si>
    <t>https://cctgrants.com/category/news-articles/page/4/</t>
  </si>
  <si>
    <t>Vancouver</t>
  </si>
  <si>
    <t>Clark Public Utilities</t>
  </si>
  <si>
    <t>Clark Community Solar Project 5</t>
  </si>
  <si>
    <t>Vancounver</t>
  </si>
  <si>
    <t>https://www.clarkpublicutilities.com/community-environment/what-we-do/green-programs/community-solar/</t>
  </si>
  <si>
    <t>https://www.clarkcountytoday.com/local_news/clark-public-utilities-renewable-energy-project-sets-production-record/</t>
  </si>
  <si>
    <t>Clark Community Solar Project 1</t>
  </si>
  <si>
    <t>Clark Community Solar Project 2</t>
  </si>
  <si>
    <t>Clark Community Solar Project 3</t>
  </si>
  <si>
    <t>Clark Community Solar Project 4</t>
  </si>
  <si>
    <t>Berkeley County</t>
  </si>
  <si>
    <t>West Virginia</t>
  </si>
  <si>
    <t>Torch Clean Energy</t>
  </si>
  <si>
    <t>Berkeley County school solar panels</t>
  </si>
  <si>
    <t>https://www.journal-news.net/journal-news/colorado-based-company-to-bring-100-million-solar-production-facility-to-berkeley-co/article_c852fe8a-cbfe-5016-bf92-088d801cbeab.html</t>
  </si>
  <si>
    <t>https://www.heraldmailmedia.com/news/tri_state/west_virginia/tax-relief-agreement-approved-for-solar-power-project-in-falling-waters-w-va/article_c2c9345a-0811-53c1-a251-a0fa339dba2f.html</t>
  </si>
  <si>
    <t>Dane County</t>
  </si>
  <si>
    <t>Wisconsin</t>
  </si>
  <si>
    <t>Indian Lake County Park Rooftop Solar</t>
  </si>
  <si>
    <t>https://countyofdane.maps.arcgis.com/apps/Shortlist/index.html?appid=f811354d47334bf3bd612c88d73251a1</t>
  </si>
  <si>
    <t>https://www.hngnews.com/deforest_times/news/government/article_d98e86e6-6c9e-577d-b479-6e2795db2bb9.html</t>
  </si>
  <si>
    <t>Full Spectrum Solar</t>
  </si>
  <si>
    <t>Libby Road Storage Facility Rooftop Solar</t>
  </si>
  <si>
    <t>https://countyofdane.maps.arcgis.com/apps/Shortlist/index.html?appid=f811354d47334bf3bd612c88d73251a7</t>
  </si>
  <si>
    <t>Madison Gas &amp; Electric</t>
  </si>
  <si>
    <t>SunPeak</t>
  </si>
  <si>
    <t>Dane County Library Service Administration Building Rooftop Solar</t>
  </si>
  <si>
    <t>https://countyofdane.maps.arcgis.com/apps/Shortlist/index.html?appid=f811354d47334bf3bd612c88d73251a3</t>
  </si>
  <si>
    <t>Westphal Electric</t>
  </si>
  <si>
    <t>Dane County Law Enforcement Training Center Solar</t>
  </si>
  <si>
    <t>https://countyofdane.maps.arcgis.com/apps/Shortlist/index.html?appid=f811354d47334bf3bd612c88d73251a8</t>
  </si>
  <si>
    <t>https://www.waunakeeutilities.com/electric-department</t>
  </si>
  <si>
    <t>Lyman F. Anderson Agriculture and Conservation Center Rooftop Solar</t>
  </si>
  <si>
    <t>https://countyofdane.maps.arcgis.com/apps/Shortlist/index.html?appid=f811354d47334bf3bd612c88d73251a6</t>
  </si>
  <si>
    <t>https://www.countyofdane.com/PressDetail/4201</t>
  </si>
  <si>
    <t>Land &amp; Water Resources Department's Robertson Road facility Rooftop Solar</t>
  </si>
  <si>
    <t>https://countyofdane.maps.arcgis.com/apps/Shortlist/index.html?appid=f811354d47334bf3bd612c88d73251a5</t>
  </si>
  <si>
    <t>Staff Electric Company</t>
  </si>
  <si>
    <t>William G. Lunney Lake Farm County Park</t>
  </si>
  <si>
    <t>https://www.hngnews.com/waunakee_tribune/news/regional/article_89766baa-8648-53be-803a-8a6086b77924.html</t>
  </si>
  <si>
    <t>Dane County Jobs Center Rooftop Solar</t>
  </si>
  <si>
    <t>Dane County East District Highway Garage Rooftop Solar</t>
  </si>
  <si>
    <t>https://countyofdane.maps.arcgis.com/apps/Shortlist/index.html?appid=f811354d47334bf3bd612c88d73251a2</t>
  </si>
  <si>
    <t>https://www.countyofdane.com/PressDetail/9332</t>
  </si>
  <si>
    <t>Madison Gas and Electric</t>
  </si>
  <si>
    <t>Solar Project at Dane County Regional Airport</t>
  </si>
  <si>
    <t>https://www.businesswire.com/news/home/20200430005825/en/Solar-Project-Dane-County-Regional-Airport-Receives</t>
  </si>
  <si>
    <t>Long-term REC Purchase</t>
  </si>
  <si>
    <t xml:space="preserve">Alliant Energy </t>
  </si>
  <si>
    <t>Cottage Grove</t>
  </si>
  <si>
    <t>Purchased</t>
  </si>
  <si>
    <t>https://www.hngnews.com/waunakee_tribune/news/regional/article_c5ff456c-bf9e-515b-a67a-549b09ee0f23.html#:~:text=Roberta%20Baumann,-Author%20email&amp;text=5%20to%20announce%20a%20new,goal%20of%20being%20100%25%20renewable.</t>
  </si>
  <si>
    <t>https://madison.com/ct/news/local/govt-and-politics/dane-county-to-reach-100-renewable-energy-goal-with-alliant-solar-field/article_f2e21c6d-c97f-59a8-a611-6b3449110a44.html#:~:text=Dane%20County%20to%20reach%20100%25%20renewable%20energy%20goal%20with%20Alliant%20solar%20field,-Abigail%20Becker%20%7C%20The&amp;text=Dane%20County%20is%20working%20with,Middleton's%20public%20works%20operations%20center.</t>
  </si>
  <si>
    <t>https://dane.legistar.com/View.ashx?M=F&amp;ID=8908490&amp;GUID=6BAE6DD5-51CA-4612-87CC-7E716F02B9A4</t>
  </si>
  <si>
    <t>All Sky Energy</t>
  </si>
  <si>
    <t>Deerfield Police Department Solar</t>
  </si>
  <si>
    <t>Convergence Energy</t>
  </si>
  <si>
    <t>Deerfield Wastewater Treatment Plant Solar</t>
  </si>
  <si>
    <t>https://www.hngnews.com/cambridge_deerfield/article_50be73a3-653b-5a09-bcd2-7d151720fbb7.html</t>
  </si>
  <si>
    <t>Deerfield High School Solar</t>
  </si>
  <si>
    <t>https://countyofdane.maps.arcgis.com/apps/Shortlist/index.html?appid=f811354d47334bf3bd612c88d73251a20</t>
  </si>
  <si>
    <t>Fitchburg</t>
  </si>
  <si>
    <t>Fitchburg City Hall Solar</t>
  </si>
  <si>
    <t>Fitchburg Firehouse West Solar</t>
  </si>
  <si>
    <t>Madison Gas and Electric (MGE)</t>
  </si>
  <si>
    <t>SunVest Solar</t>
  </si>
  <si>
    <t>Fitchburg Firehouse East Solar</t>
  </si>
  <si>
    <t>http://www.fitchburgwi.gov/999/Municipal-Solar</t>
  </si>
  <si>
    <t>Fitchburg Public Works Maintenance Facility Solar</t>
  </si>
  <si>
    <t>Fitchburg Library Solar</t>
  </si>
  <si>
    <t>O'Brien Solar Fields</t>
  </si>
  <si>
    <t>https://www.solarpowerworldonline.com/2020/10/madison-gas-and-electric-receives-approval-for-20-mw-solar-project-fitchburg-wisconsin/</t>
  </si>
  <si>
    <t>https://www.unifiednewsgroup.com/fitchburg_star/news/city-buying-energy-from-solar-farm/article_7f52fd9f-dee9-587e-86da-6743d6da8c64.html</t>
  </si>
  <si>
    <t>The City of Madison's GreenPower Program</t>
  </si>
  <si>
    <t>Streets Waste Transfer Station Fabric Building Solar Array</t>
  </si>
  <si>
    <t>https://countyofdane.maps.arcgis.com/apps/Shortlist/index.html?appid=f811354d47334bf3bd612c88d73251a14</t>
  </si>
  <si>
    <t>Water Utility Well 9 Solar Array</t>
  </si>
  <si>
    <t>https://cityofmadison.com/engineering/projects/water-utility-well-9-pv-installation</t>
  </si>
  <si>
    <t>https://conservationvoters.org/assets/images/100-Renewable-Madison.pdf</t>
  </si>
  <si>
    <t>Traffic Engineering Building C Solar Array</t>
  </si>
  <si>
    <t>https://cityofmadison.com/engineering/projects/traffic-engineering-bldg-c-pv-installation</t>
  </si>
  <si>
    <t>Olbrich Gardens Learning Center Solar Array</t>
  </si>
  <si>
    <t>https://www.cityofmadison.com/news/olbrich-botanical-gardens-learning-center-addition-earns-leedc-platinum-certification</t>
  </si>
  <si>
    <t>Warner Park Community Recreation Center Solar Array</t>
  </si>
  <si>
    <t>https://countyofdane.maps.arcgis.com/apps/Shortlist/index.html?appid=f811354d47334bf3bd612c88d73251a10</t>
  </si>
  <si>
    <t>https://www.northsidenews.org/solar-panels-provide-clean-energy-to-warner-park/</t>
  </si>
  <si>
    <t>https://cityofmadison.com/engineering/projects/warner-park-community-rec-center-pv-installation</t>
  </si>
  <si>
    <t>Fire 11 Solar Array</t>
  </si>
  <si>
    <t>https://twitter.com/madisonengr/status/1330892864876916736?lang=en</t>
  </si>
  <si>
    <t>Yahara Hills Golf Course Solar Array</t>
  </si>
  <si>
    <t>https://cityofmadison.com/engineering/projects/yahara-hills-golf-course-pv-installation</t>
  </si>
  <si>
    <t>Madison Fire Department Station 12 Solar Array</t>
  </si>
  <si>
    <t>Madison Police Department Training Center Solar Array</t>
  </si>
  <si>
    <t>Madison Police Department Training Center PV</t>
  </si>
  <si>
    <t>https://countyofdane.maps.arcgis.com/apps/Shortlist/index.html?appid=f811354d47334bf3bd612c88d73251a9</t>
  </si>
  <si>
    <t>https://www.cityofmadison.com/engineering/projects/madison-police-training-center-pv-installation</t>
  </si>
  <si>
    <t>Madison Police Department Midtown District Station Solar Array</t>
  </si>
  <si>
    <t>https://countyofdane.maps.arcgis.com/apps/Shortlist/index.html?appid=f811354d47334bf3bd612c88d73251a15</t>
  </si>
  <si>
    <t>https://madison.com/ct/news/local/govt-and-politics/madison-police-unveil-preliminary-midtown-district-station-plans-amid-funding-questions/article_fa898c27-65a7-502a-b952-6351ab57dc66.html</t>
  </si>
  <si>
    <t>https://miron-construction.com/project/madison-police-department-midtown-district/</t>
  </si>
  <si>
    <t>Water Utility Well 26 Solar Array</t>
  </si>
  <si>
    <t>Madison Municipal Building Solar Array</t>
  </si>
  <si>
    <t>https://www.cityofmadison.com/news/flip-the-switch-blending-new-and-old-solar-installation-on-historic-madison-municipal-building#:~:text=Tuesday%20morning%20Mayor%20Satya%20Rhodes,installation%20at%20a%20city%20facility.</t>
  </si>
  <si>
    <t>The installers are members of GreenPower, a job training program</t>
  </si>
  <si>
    <t>Madison Fire Department Station 14 Solar Array</t>
  </si>
  <si>
    <t>https://www.cityofmadison.com/engineering/projects/solar-electric-fire-station-14</t>
  </si>
  <si>
    <t>Madison Public Library Maintenance and Support Center Solar Array</t>
  </si>
  <si>
    <t>https://countyofdane.maps.arcgis.com/apps/Shortlist/index.html?appid=f811354d47334bf3bd612c88d73251a13</t>
  </si>
  <si>
    <t>https://cityofmadison.com/engineering/projects/library-maintenance-support-center</t>
  </si>
  <si>
    <t>Goodman Park Maintenance Facility Solar Array</t>
  </si>
  <si>
    <t>https://countyofdane.maps.arcgis.com/apps/Shortlist/index.html?appid=f811354d47334bf3bd612c88d73251a16</t>
  </si>
  <si>
    <t>https://badgerherald.com/news/2019/09/10/madison-closer-to-reaching-100-renewable-energy-goal-as-program-installs-solar-panels/</t>
  </si>
  <si>
    <t>Engineering Operations Facility Garage Addition Solar Array</t>
  </si>
  <si>
    <t>Streets West Vehicle Storage Solar Array</t>
  </si>
  <si>
    <t>https://countyofdane.maps.arcgis.com/apps/Shortlist/index.html?appid=f811354d47334bf3bd612c88d73251a11</t>
  </si>
  <si>
    <t>https://www.cityofmadison.com/engineering/projects/streets-west-vehicle-storage-pv-installation</t>
  </si>
  <si>
    <t>Fleet Services Solar Array</t>
  </si>
  <si>
    <t>https://www.mgeenergy.com/en/news/reports/annual-reports/2019-annual-report</t>
  </si>
  <si>
    <t>https://www.wkow.com/news/madison-breaks-ground-on-new-fleet-services-building/article_c578e22b-549d-5d5a-9475-7c49afd3c077.html</t>
  </si>
  <si>
    <t>Metro Bus Garage Solar Array</t>
  </si>
  <si>
    <t>https://www.cityofmadison.com/news/mayor-flips-the-switch-on-largest-solar-project-in-city-history</t>
  </si>
  <si>
    <t>https://wkow.com/2019/12/17/madison-flips-the-switch-on-largest-solar-project-in-city-history/</t>
  </si>
  <si>
    <t>https://countyofdane.maps.arcgis.com/apps/Shortlist/index.html?appid=f811354d47334bf3bd612c88d73251a17</t>
  </si>
  <si>
    <t>https://badgerherald.com/news/2020/01/21/madison-metros-bus-garage-launches-119-kilowatt-system/</t>
  </si>
  <si>
    <t>Metro Bus Garage 2 Solar Array</t>
  </si>
  <si>
    <t>https://www.cityofmadison.com/news/city-celebrates-major-solar-installation-milestone-mayor-doubles-greenpower-program</t>
  </si>
  <si>
    <t xml:space="preserve">Madison Gas &amp; Electric </t>
  </si>
  <si>
    <t>Hermsdorf Solar Project</t>
  </si>
  <si>
    <t>https://www.mge.com/newsroom/news-releases/articles/solar-project-with-city-of-madison-and-madison-met</t>
  </si>
  <si>
    <t>https://www.yahoo.com/now/solar-project-city-madison-madison-134100955.html</t>
  </si>
  <si>
    <t>Part of the MGE's Renewable Energy Rider (RER) program (Green tariff)</t>
  </si>
  <si>
    <t xml:space="preserve">Madison Metropolitan School District </t>
  </si>
  <si>
    <t>McFarland</t>
  </si>
  <si>
    <t>McFarland Public Works Building</t>
  </si>
  <si>
    <t>https://www.mge.com/about-mge/who-we-are/service-area</t>
  </si>
  <si>
    <t>Solar roof of the Middleton Police Department building</t>
  </si>
  <si>
    <t>https://madison365.com/mges-innovative-community-solar-pilot-project-receives-approval/</t>
  </si>
  <si>
    <t>MGE Shared Solar</t>
  </si>
  <si>
    <t>https://www.mge.com/our-environment/green-power/solar-power/shared-solar-program/shared-solar-faq-s</t>
  </si>
  <si>
    <t>Community Solar Pilot Project at the Middleton Municipal Operations Center</t>
  </si>
  <si>
    <t>Renewable Energy Rider Program  at the Middleton Municipal Airport (Morey Field)</t>
  </si>
  <si>
    <t>https://www.mge.com/newsroom/news-releases/articles/mge-to-build-large-scale-solar-array-in-middleton</t>
  </si>
  <si>
    <t>https://www.mge.com/our-environment/green-power/solar-power/shared-solar-program</t>
  </si>
  <si>
    <t>Shared Solar Program  at the Middleton Municipal Airport (Morey Field)</t>
  </si>
  <si>
    <t>New Richmond</t>
  </si>
  <si>
    <t>New Richmond Utilities</t>
  </si>
  <si>
    <t>New Richmond Community Solar Garden</t>
  </si>
  <si>
    <t>https://www.rivertowns.net/business/3856497-groundbreaking-municipal-solar-project-oct-12</t>
  </si>
  <si>
    <t>Oregon High School Solar</t>
  </si>
  <si>
    <t>https://countyofdane.maps.arcgis.com/apps/Shortlist/index.html?appid=f811354d47334bf3bd612c88d73251a22</t>
  </si>
  <si>
    <t>https://fullspectrumsolar.com/portfolio-item/oregon-school-district/</t>
  </si>
  <si>
    <t>Oregon Forest Edge Elementary School Solar</t>
  </si>
  <si>
    <t>https://countyofdane.maps.arcgis.com/apps/Shortlist/index.html?appid=f811354d47334bf3bd612c88d73251a21</t>
  </si>
  <si>
    <t>River Falls</t>
  </si>
  <si>
    <t>River Falls Municipal Utilities</t>
  </si>
  <si>
    <t>River Falls Community Solar</t>
  </si>
  <si>
    <t>https://www.rivertowns.net/news/3807038-more-and-more-river-falls-looking-sun</t>
  </si>
  <si>
    <t>Stoughton</t>
  </si>
  <si>
    <t>Stoughton Utilities</t>
  </si>
  <si>
    <t>Stoughton Department of Public Works Solar</t>
  </si>
  <si>
    <t>https://www.stoughtonutilities.com/community</t>
  </si>
  <si>
    <t>Sun Prairie</t>
  </si>
  <si>
    <t>Sun Prairie Utilities</t>
  </si>
  <si>
    <t>Sun Prairie East High School Maintenance Shop Solar</t>
  </si>
  <si>
    <t>https://countyofdane.maps.arcgis.com/apps/Shortlist/index.html?appid=f811354d47334bf3bd612c88d73251a23</t>
  </si>
  <si>
    <t>Safer Better World LLC</t>
  </si>
  <si>
    <t>Sun Prairie Royal Oaks Elementary School</t>
  </si>
  <si>
    <t>https://www.hngnews.com/sun_prairie_star/community/article_eff298c8-3f1b-11e7-a491-8bc7e8ab1234.html</t>
  </si>
  <si>
    <t>https://energyonwi.extension.wisc.edu/2017/10/09/royal-oaks-elementary-school-solar/</t>
  </si>
  <si>
    <t>https://enlighten.enphaseenergy.com/pv/public_systems/e2Ur1299547/overview?preview=1</t>
  </si>
  <si>
    <t>Sun Prairie's Meadow View Elementary School Solar</t>
  </si>
  <si>
    <t>https://www.sunprairieutilities.com/sites/sunprairieutilities.com/files/SunPrairie-YearInReview-2018_FINAL.pdf</t>
  </si>
  <si>
    <t>Sun Prairie Token Springs Elementary School Solar</t>
  </si>
  <si>
    <t>https://www.sunprairieutilities.com/local-ownership</t>
  </si>
  <si>
    <t>Sun Prairie City Hall</t>
  </si>
  <si>
    <t>https://countyofdane.maps.arcgis.com/apps/Shortlist/index.html?appid=f811354d47334bf3bd612c88d73251a18</t>
  </si>
  <si>
    <t>https://cityofsunprairie.com/1046/Community-Development</t>
  </si>
  <si>
    <t>https://www.sunvest.com/portfolio-posts/sun-prairie-city-hall/</t>
  </si>
  <si>
    <t xml:space="preserve">The map shows 81.6 kW while the Sunvest shows 80 kW on the website. </t>
  </si>
  <si>
    <t>Waunakee</t>
  </si>
  <si>
    <t>Waunakee Utilities</t>
  </si>
  <si>
    <t>Waunakee Public Library Solar</t>
  </si>
  <si>
    <t>https://countyofdane.maps.arcgis.com/apps/Shortlist/index.html?appid=f811354d47334bf3bd612c88d73251a19</t>
  </si>
  <si>
    <t>https://www.nbc15.com/content/news/New-Waunakee-Public-Library-signals-growth-in-the-community--513472021.html</t>
  </si>
  <si>
    <t>https://opnarchitects.com/portfolio/waunakee-public-library/</t>
  </si>
  <si>
    <t>WPPI</t>
  </si>
  <si>
    <t>Point Beach Solar Energy Center</t>
  </si>
  <si>
    <t>Two Rivers</t>
  </si>
  <si>
    <t>https://www.publicpower.org/periodical/article/wppi-energy-enters-ppa-buy-power-132-mw-wind-farm</t>
  </si>
  <si>
    <t>Bishop Hill III Wind Energy Center</t>
  </si>
  <si>
    <t>Henry County</t>
  </si>
  <si>
    <t>Jackson</t>
  </si>
  <si>
    <t>Wyoming</t>
  </si>
  <si>
    <t>Lower Valley Energy</t>
  </si>
  <si>
    <t>START bus facility</t>
  </si>
  <si>
    <t>https://www.jacksonwy.gov/DocumentCenter/View/296/Town-of-Jackson-Wyoming-Photovoltaic-Systems-PDF</t>
  </si>
  <si>
    <t>Laramie</t>
  </si>
  <si>
    <t>Creative Energies</t>
  </si>
  <si>
    <t>https://capcity.news/wyoming/energy/2020/10/07/laramie-installing-solar-panels-on-city-facilities-in-major-step-toward-carbon-neutrality1/</t>
  </si>
  <si>
    <t>http://myhits106.com/2020/10/20/solar-array-installations-begin-at-city-of-laramie-facilities/</t>
  </si>
  <si>
    <t>Local Government Renewables Action Tracker - Engagement Data</t>
  </si>
  <si>
    <t>Local Government</t>
  </si>
  <si>
    <t>Engagement Categories</t>
  </si>
  <si>
    <t>Engagement Details</t>
  </si>
  <si>
    <t>Local Government Data</t>
  </si>
  <si>
    <t>Local Government Name</t>
  </si>
  <si>
    <t>State Name</t>
  </si>
  <si>
    <t>Regulatory</t>
  </si>
  <si>
    <t>Legislative</t>
  </si>
  <si>
    <t>Utility</t>
  </si>
  <si>
    <t>ISO/RTO</t>
  </si>
  <si>
    <t>Status</t>
  </si>
  <si>
    <t>Year</t>
  </si>
  <si>
    <t>Regional Coalition</t>
  </si>
  <si>
    <t>Type of Utility</t>
  </si>
  <si>
    <t>Source</t>
  </si>
  <si>
    <t>Latitude</t>
  </si>
  <si>
    <t>Longitude</t>
  </si>
  <si>
    <t>Ongoing</t>
  </si>
  <si>
    <t>2019-present</t>
  </si>
  <si>
    <t>The City of Albuquerque, New Mexico, supported its utility's efforts to create a new green tariff. In 2019–2020, the city spoke at meetings of the New Mexico Public Regulatory Commission in support of the Solar Direct green tariff proposed by their utility, PNM Resources. If the program is approved, Albuquerque will purchase 25 MW of renewable energy through this tariff, which would provide enough electricity to supply 58% of the city's annual electricity needs and move the city much closer to its 100% renewable energy goal.</t>
  </si>
  <si>
    <t>PNM</t>
  </si>
  <si>
    <t>IOU</t>
  </si>
  <si>
    <t>https://www.abqjournal.com/1321916/city-of-abq-helps-drive-new-50-megawatt-solar-energy-facility.html</t>
  </si>
  <si>
    <t>The City of Ann Arbor, Michigan, engaged state regulators during its utility's Integrated Resource Plan (IRP) process. In 2019, Ann Arbor submitted a letter to the Michigan Public Service Commission stating that DTE Energy, the local utility, was not generating or purchasing enough renewable energy for the city to meet its goals and requested permission to become a formal intervenor in the IRP process. The City stated that the utility undervalued the benefits of renewable energy, failed to account for the social cost of carbon, and put up barriers to local renewable energy generation. The City became a formal intervenor in the case and, along with others, pushed the Michigan Public Service Commission to demand that the utility further enable the use of renewables in the final, updated IRP.</t>
  </si>
  <si>
    <t>DTE</t>
  </si>
  <si>
    <t>https://mi-psc.force.com/sfc/servlet.shepherd/version/download/068t0000004RJu6AAG
https://mi-psc.force.com/sfc/servlet.shepherd/version/download/068t000000ABiHpAAL</t>
  </si>
  <si>
    <t>Asheville and Buncombe County</t>
  </si>
  <si>
    <t>Complete</t>
  </si>
  <si>
    <t>The City of Asheville and Buncombe County formally intervened and submitted initial comments on Duke Energy's 2020 Integrated Resource Plan to encourage equitable solutions for all. They suggested that Duke Energy could explore competitive, all-source procurement, proactively promote EV adoption, expand energy efficiency programs, and expand both distributed and utility-scale renewables. They also offered to expand partnership with Duke Energy to create a reliable, affordable, resilient, and equitable system, which would benefit both Duke Energy and local communities.</t>
  </si>
  <si>
    <t>https://starw1.ncuc.net/NCUC/ViewFile.aspx?Id=c592249c-b91f-43a3-a759-8e974326b826</t>
  </si>
  <si>
    <t xml:space="preserve">In May of 2019, the City of Atlanta, Georgia, submitted comments to the Georgia Public Service Commission (PSC) regarding Georgia Power's 2019 integrated resource plan (IRP). In its comments, the city asked for expanded access to residential energy efficiency and renewable energy programs, continued and improved access to utility data to improve energy efficiency efforts, increased access to renewable energy, and expressed support for a local microgrid to improve community resilience. After many customers requested the expansion of clean energy programs and more aggressive renewable goals, the commission required Georgia Power to increase its amount of solar energy procurement over the next five years from 1GW to 2.2GW. </t>
  </si>
  <si>
    <t>https://pv-magazine-usa.com/2019/07/16/regulators-force-georgia-power-to-double-its-solar/</t>
  </si>
  <si>
    <t>The City of Baltimore supported the expansion of Maryland's Renewable Portfolio Standard (RPS). After two years of efforts by many advocates and supporters, the state legislature approved a bill increasing Maryland's RPS to 50% of its total grid by 2030 and requiring the state government to examine pathways for achieving 100% clean power by 2040.</t>
  </si>
  <si>
    <t>https://www.utilitydive.com/news/maryland-50-rps-bill-doubles-offshore-wind-target-expands-solar-carve-out/552421/</t>
  </si>
  <si>
    <t>Beaverton</t>
  </si>
  <si>
    <t>The City of Beaverton, Oregon, alongside five other Oregon cities, provided testimony to the Oregon Public Utility Commission (PUC) in support of Portland General Electric (PGE)'s green tariff program, Green Future Impact. Beaverton Mayor Denny Doyle testified on the city's Climate Action Plan (CAP), the mitigation actions that Beaverton is taking to reduce greenhouse gas emissions, and the role that the proposed green tariff could play in helping the city realize its CAP. Since the tariff's approval, Beaverton has enrolled in the program along with various other local governments and businesses.</t>
  </si>
  <si>
    <t>https://edocs.puc.state.or.us/efdocs/HAO/um1690hao131534.pdf</t>
  </si>
  <si>
    <t>In 2018, the City of Boulder, Colorado, both testified before and submitted comments to the Colorado Public Utilities Commission (PUC) on Xcel Energy's Electric Resource Plan. Boulder encouraged the PUC to require Xcel Energy to ensure the plan is in the public interest, to reduce its investment in fossil fuel generation and to focus its acquisitions on wind, solar and battery storage. The city's work in collaboration with other communities, customers and interest groups, led the Commission to approve the Colorado Energy Plan, which will add nearly two gigawatts of new wind and solar and retire two coal plants ten years early.</t>
  </si>
  <si>
    <t>NO. 16A-0396E
https://www.dora.state.co.us/pls/efi/efi_p2_v2_demo.show_document?p_dms_document_id=881206&amp;p_session_id=</t>
  </si>
  <si>
    <t>Burien</t>
  </si>
  <si>
    <t>In February 2018, the Mayor of Burien, along with the King County Executive and the Mayors of Issaquah,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</si>
  <si>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King County-Cities Climate Collaboration (K4C)</t>
  </si>
  <si>
    <t>Docket UE-160918
https://www.utc.wa.gov/_layouts/15/CasesPublicWebsite/GetDocument.ashx?docID=1577&amp;year=2016&amp;docketNumber=160918</t>
  </si>
  <si>
    <t>Cary</t>
  </si>
  <si>
    <t xml:space="preserve">The Town of Cary submitted public comments on Duke Energy's 2020 Integrated Resource Plan. The Town recognized the essential role Duke's IRP would play in achieving Cary's carbon reduction goals and showed support for a carbon-free electric generation future. </t>
  </si>
  <si>
    <t>https://starw1.ncuc.net/NCUC/ViewFile.aspx?Id=02fbf630-068a-46e5-a02b-86a0772885f8</t>
  </si>
  <si>
    <t xml:space="preserve">Charlotte </t>
  </si>
  <si>
    <t xml:space="preserve">The City of Charlotte, North Carolina, signed a memorandum of understanding (MOU) with Duke Energy Carolinas to establish a "Low Carbon, Smart City Collaboration". This MOU states that the parties will collaborate where possible to make Charlotte "a global leader in utilizing low carbon, local, renewable energies, while using data, technology and collaboration to create a more sustainable and efficient city for all Charlotteans." After implementation of this MOU, the parties created 2-year work plans focused on, but not limited to, projects on smart technology, energy efficiency, fuel switching for the mobile and stationary sectors, resilience, and transparency and data access. </t>
  </si>
  <si>
    <t xml:space="preserve">Duke Energy </t>
  </si>
  <si>
    <t>https://charlottenc.gov/sustainability/seap/SEAP/Duke%20MOU.PDF</t>
  </si>
  <si>
    <t xml:space="preserve">The City of Charlotte formally intervened and submitted initial comments on Duke Energy's 2020 Integrated Resource Plan with a focus on equity. The City suggested that Duke Energy could accelerate carbon reduction in Duke Energy’s grid mix, expand the use of or access to renewable energy, expand beneficial electrification, and maximize the use of energy efficiency and expand access to efficiency programs for low-income customers. These requests would significantly influence Charlotte's ability to achieve the Strategic Energy Action Plan (SEAP) goals. </t>
  </si>
  <si>
    <t>https://starw1.ncuc.net/NCUC/ViewFile.aspx?Id=066d6aeb-73b6-45d8-817a-7cab0fe603d8</t>
  </si>
  <si>
    <t>City and County of Honolulu</t>
  </si>
  <si>
    <t>Hawaii</t>
  </si>
  <si>
    <t>2018-present</t>
  </si>
  <si>
    <t>The City and County of Honolulu, Hawaii, has engaged with the Hawaii Public Utility Commission (PUC) on an investigation of performance-based regulation (PBR). The City and County has participated in workshops and working group meetings and has filed written comments. In response to the PUC establishing "Greenhouse Gas Reduction" as one of the objectives associated with the broader goal of advancing societal outcomes, the City and County has urged the PUC to include a "financial incentive or reward for accelerated GHG Reduction."</t>
  </si>
  <si>
    <t>Hawaiian Electric Companies</t>
  </si>
  <si>
    <t>DOCKET NO. 2018-0088
https://dms.puc.hawaii.gov/dms/DocumentViewer?pid=A1001001A19C11A90033A00063
https://dms.puc.hawaii.gov/dms/DocumentViewer?pid=A1001001A19E24A83601C00601</t>
  </si>
  <si>
    <t>NA</t>
  </si>
  <si>
    <t>County of Hawaii</t>
  </si>
  <si>
    <t>The County of Hawaii, Hawaii, has engaged with the Hawaii Public Utility Commission (PUC) on an investigation of performance-based regulation (PBR). The county participated in technical workshops and filed written comments in which it supported the adoption of distributed energy resources and incentivizing the local utility, HECO, to accelerate its greenhouse gas reduction efforts, which were part of a broader, statewide consensus about promoting alternative fuels.</t>
  </si>
  <si>
    <t>DOCKET NO. 2018-0088
https://dms.puc.hawaii.gov/dms/DocumentViewer?pid=A1001001A19C11A92746G00075</t>
  </si>
  <si>
    <t>The County of Hawaii, Hawaii, submitted a statement of position regarding Hawaii Electric Company (HECO)'s revised and supplemented Power Supply Improvement Plans (PSIPs). The statement commends HECO's effort to contribute to the state's 100% renewable energy goal, while also requesting that HECO make provisions for stakeholder and community engagement during plan development and implementation, rate affordability, microgrid development, distributed generation pilots, among others.</t>
  </si>
  <si>
    <t>DOCKET NO. 2014-0183
https://dms.puc.hawaii.gov/dms/DocumentViewer?pid=A1001001A17B15A93229C25744</t>
  </si>
  <si>
    <t>The City of Denver, Colorado, signed a partnership agreement with its local utility, Xcel Energy. In 2018, the city and Xcel Energy signed the Energy Future Partnership with the goal of collaborating to accelerate progress on climate goals, economic development, and technological innovation. The city hopes that the partnership will play a key role in helping it to reach its goal of reducing greenhouse gas emissions by 80% by 2050.</t>
  </si>
  <si>
    <t>https://www.luckydistrict7.org/news/denver-xcel-energy-sign-energy-future-partnership-to-achieve-climate-goals</t>
  </si>
  <si>
    <t xml:space="preserve">Denton </t>
  </si>
  <si>
    <t xml:space="preserve">Texas </t>
  </si>
  <si>
    <t>The City of Denton dba Denton Municipal Electric submitted public comments on a PUC wholesale electric market design docket. The city supported the continued development of renewable energy resources and the non-discriminatory treatment of energy produced from renewable resources as the PUC considers changes to the ERCOT wholesale market. Additionally, DME recommends economic incentives to install quick starting natural gas generation to increase reliability as market penetration of renewables increases. The city urged PUC to mandate actions within its control to address the weatherization of generation resources and infrastructure. This emphasized the common expectations for increased grid reliability among Texans.</t>
  </si>
  <si>
    <t>Municipal</t>
  </si>
  <si>
    <t>http://interchange.puc.texas.gov/Documents/52373_10_1147475.PDF</t>
  </si>
  <si>
    <t>ERCOT</t>
  </si>
  <si>
    <t xml:space="preserve">Complete </t>
  </si>
  <si>
    <t xml:space="preserve">The City of Fayetteville, Arkansas, joined a coalition of non-profits and businesses to remove regulatory barriers to solar PV in the state. The city signed on as a supporter for the Solar Access Act of 2019 bill (SB145), which removed Arkansas' ban on third-party financing for solar projects and tripled the maximum solar size limit for businesses. This act was passed with nearly unanimous support in the State General Assembly on March 14, 2019. </t>
  </si>
  <si>
    <t>AEP / SWEPCO, Ozarks Electric Cooperative</t>
  </si>
  <si>
    <t>https://ar.audubon.org/conservation/sb145-solar-access-act-2019</t>
  </si>
  <si>
    <t>Gresham</t>
  </si>
  <si>
    <t>The City of Gresham, Oregon, alongside five other Oregon cities, provided testimony to the Oregon Public Utility Commission (PUC) in support of Portland General Electric (PGE)'s green tariff program, Green Future Impact. Gresham Mayor Shane Bemis testified on the actions that the city has taken on clean energy, its reasons for taking such actions, and the role that the proposed green tariff could play in the future. Since the tariff's approval, several local governments and businesses have enrolled in the program.</t>
  </si>
  <si>
    <t>Hillsboro</t>
  </si>
  <si>
    <t>The City of Hillsboro, Oregon, alongside five other Oregon cities, provided testimony to the Oregon Public Utility Commission (PUC) in support of Portland General Electric (PGE)'s green tariff program, Green Future Impact. Hillsboro Mayor Steve Callaway testified on the city's environmental sustainability goals and related projects, as well as on the role that the proposed green tariff could play in achieving such goals. Since the tariff's approval, Hillsboro has enrolled in the program along with various other local governments and businesses.</t>
  </si>
  <si>
    <t xml:space="preserve">Indianapolis </t>
  </si>
  <si>
    <t>The City of Indianapolis, Indiana, engaged with its utility, Indianapolis Power &amp; Light (IPL), and the Indiana Utility Regulatory Commission (IURC) on IPL’s Integrated Resource Plan (IRP). The City participated in IPL's public stakeholder meetings, encouraged IPL to explore a more aggressive retirement scenario for the Petersburg Coal Generating Station through both a public letter and Corporation Council resolution, and submitted comments on the IRP to the Indiana Utility Regulatory Commission (IURC). The City intended to encourage IPL and the IURC to improve the draft IRP, create a more thorough planning process, and plan future energy investments to better support the City's stated goals in its “Thrive Indianapolis” plan of 100% renewable energy for municipal operations by 2028 and 100% community-wide renewable energy by 2050.</t>
  </si>
  <si>
    <t xml:space="preserve">Indianapolis Power &amp; Light (IPL) </t>
  </si>
  <si>
    <t>ACCC Meeting 
This resolution, letter, and comments are public.
https://www.sierraclub.org/sites/www.sierraclub.org/files/Councillor%20Letter%20to%20IPL%20ParisiFINAL.pdf</t>
  </si>
  <si>
    <t>Issaquah</t>
  </si>
  <si>
    <t>In February 2018, the Mayor of Issaquah, along with the King County Executive and the Mayors of Burien,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</si>
  <si>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King County executive, along with the Mayors of Burien, Issaquah,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</si>
  <si>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Mayor of Kirkland, along with the King County Executive and the Mayors of Burien, Issaquah,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</si>
  <si>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Mayor of Mercer Island, along with the King County Executive and the Mayors of Burien, Issaquah, Kirkland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</si>
  <si>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Milwaukie</t>
  </si>
  <si>
    <t>The City of Milwaukie, Oregon, alongside five other Oregon cities, provided testimony to the Oregon Public Utility Commission (PUC) in support of Portland General Electric (PGE)'s green tariff program, Green Future Impact. Milwaukie Mayor Mark Gamba testified on the city's vision for 2040 and related environmental goals; its "planet" goals that are currently underway; and the role that the proposed green tariff could play in helping achieve such goals. Since the tariff's approval, Milwaukie and has enrolled in the program along with various other local governments and businesses.</t>
  </si>
  <si>
    <t>2014–present</t>
  </si>
  <si>
    <t>The City of Minneapolis, Minnesota, developed a city-utility partnership agreement during its re-negotiation of franchise agreements with Xcel Energy and CenterPoint Energy. The Clean Energy Agreements signed with both utilities outlined shared clean energy goals and established a collaborative Clean Energy Partnership to help the city reach its 2040 goals. This partnership effort has resulted in annual work plans, quarterly public meetings, and several published reports on seven metrics relating to greenhouse gas emissions, energy efficiency, and renewable electricity.</t>
  </si>
  <si>
    <t>https://mplscleanenergypartnership.org/
https://mplscleanenergypartnership.org/wp-content/uploads/2014/12/2018-CEP-Annual-Report_FINAL.pdf</t>
  </si>
  <si>
    <t>The City of Minneapolis, Minnesota, submitted comments to Xcel Energy's 2020-2034 Integrated Resource Plan (IRP) in 2019. The city requested that Xcel Energy consider scenarios in which the utility forgoes a proposed acquisition of the Mankato Energy Center natural gas facility and instead invests in additional renewable energy resources, demand side management, and energy storage. Later that year, the city also filed a petition to formally intervene as a party to the IRP before the Minnesota Public Services Commission.</t>
  </si>
  <si>
    <t>Docket No. E002/RP-19-368
https://www.edockets.state.mn.us/EFiling/edockets/searchDocuments.do?method=showPoup&amp;documentId={D038466E-0000-CC17-AA46-03CB71AA04E3}&amp;documentTitle=201911-157300-01
https://www.edockets.state.mn.us/EFiling/edockets/searchDocuments.do?method=showPoup&amp;documentId={10054A6C-0000-CC10-9D6D-F7A4C4B17CA3}&amp;documentTitle=20197-154870-01</t>
  </si>
  <si>
    <t>2019-2020</t>
  </si>
  <si>
    <t>The City of Minneapolis, Minnesota, in collaboration with Target Corporation and various other companies, filed comments before the Minnesota Public Utilities Commission regarding Xcel Energy's proposed changes to its PV Demand Credit. The group supported inclusion of the credit in Xcel's next rate case and, additionally, recommended that Xcel make changes to its credit calculation methodology to more accurately reflect solar value and make storage systems credit-eligible. The Minnesota Public Utilities Commission adopted some of the city's recommendations by ordering Xcel Energy to extend the length of the program to 2027, remove a discount to the credit value in the near term, and give credit to commercial customers for the full year of solar production.</t>
  </si>
  <si>
    <t>Docket No. E999/CI-15-115
https://www.edockets.state.mn.us/EFiling/edockets/searchDocuments.do?method=showPoup&amp;documentId=%7bA0B24570-0000-CD3B-991F-843CF6EB9106%7d&amp;documentTitle=20202-160459-02</t>
  </si>
  <si>
    <t xml:space="preserve">Minneapolis </t>
  </si>
  <si>
    <t xml:space="preserve">Minnesota </t>
  </si>
  <si>
    <t>The City of Minneapolis was a formal intervener and submitted public comments for Xcel Energy’s Integrated Resource Plan. The city focused its comments on racial equity and summarized input from community-based organizations, BIPOC (Black, Indigenous, and People of Color) community leaders, and City of Minneapolis advisory groups. The city also urged Xcel Energy to accelerate its coal plant retirements without adding new natural gas capacity. The PUC requested Xcel Energy remove the new natural gas plant from their proposed scenario.</t>
  </si>
  <si>
    <t>https://www.edockets.state.mn.us/EFiling/edockets/searchDocuments.do?method=showPoup&amp;documentId=%7b50349377-0000-C41F-B925-C461E7ED6F3F%7d&amp;documentTitle=20212-170898-01</t>
  </si>
  <si>
    <t>Missoula</t>
  </si>
  <si>
    <t>Montana</t>
  </si>
  <si>
    <t>Missoula City and Missoula County, Montana, jointly filed two letters commenting on NorthWestern Energy's 2019 Electrical Supply Resource Procurement Plan. Both the city and the county requested that NorthWestern consider the long-term costs of climate change when pursuing the "lowest cost" resources and accelerate the replacement of a coal plant, Colstrip Unit 4, by purchasing renewable energy, developing energy storage capacity, reinstating an energy audit program, and emphasizing energy efficiency measures and demand response.</t>
  </si>
  <si>
    <t>NorthWestern</t>
  </si>
  <si>
    <t>https://www.northwesternenergy.com/docs/default-source/documents/defaultsupply/plan19/volume2/response-to-public-comments.pdf</t>
  </si>
  <si>
    <t xml:space="preserve">Missoula   </t>
  </si>
  <si>
    <t xml:space="preserve">The City of Missoula and Missoula County entered into a Memorandum of Understanding (MOU) with investor-owned utility NorthWestern Energy. The MOU commits the three entities to working together in support of the city and county's goal of 100% clean electricity by 2030 and requires the development of an implementation plan and annual reporting on progress. </t>
  </si>
  <si>
    <t>https://missoulacurrent.com/business/2020/06/missoula-clean-energy-future/
https://www.engagemissoula.com/missoulas-100-clean-electricity-initiative</t>
  </si>
  <si>
    <t>Missoula County</t>
  </si>
  <si>
    <t xml:space="preserve">Multiple Cities </t>
  </si>
  <si>
    <t>2020-present</t>
  </si>
  <si>
    <t xml:space="preserve">64 City Mayors signed on to a letter to the Congress, urging the U.S. Senate and House of Representatives to update and extend tax credits for clean energy solutions in the next coronavirus recovery package. Specifically, they would like to incentivize clean energy technologies such as renewable energy, energy storage, electric vehicles and offshore wind power, and eneryg efficiency, which will help these cities maintain their progress of improving air quality and public health despite the unprecedented challenges posed by COVID-19. </t>
  </si>
  <si>
    <t>City Mayor Coalition</t>
  </si>
  <si>
    <t>https://environmentamerica.org/sites/environment/files/resources/EA%20Clean%20Energy%20Tax%20Incentives%20Mayors%20Signers.pdf</t>
  </si>
  <si>
    <t>Multiple Cities (Coalition of Sustainable Communities New Mexico - CSCNM)</t>
  </si>
  <si>
    <t xml:space="preserve">The Coalition of Sustainable Communities New Mexico (CSCNM) is a coalition of New Mexico’s cities, counties and Native American pueblos, nations and tribes. This nonprofit, nonpartisan membership organization was active in developing and advocating for community solar legislation (HB210, SB281) in the 2019 state legislative session. Although the bill was not passed in the state senate, in 2020 the state passed Senate Memorial 63 to form a community solar working group in preparation for the 2021 legislative session.  </t>
  </si>
  <si>
    <t>Coalition of Sustainable Communities New Mexico (CSCNM)</t>
  </si>
  <si>
    <t>https://www.coalitionscnm.org/services
https://www.coalitionscnm.org/membership</t>
  </si>
  <si>
    <t>Multiple Cities (Colorado Communities for Climate Action - CC4CA)</t>
  </si>
  <si>
    <t>2018–present</t>
  </si>
  <si>
    <t>Colorado Communities for Climate Action (CC4CA) is a coalition of 34 local governments which advocates for more aggressive climate policies. In 2019, the coalition successfully supported thirteen bills tackling carbon pollution by providing testimony from local elected officials and staff, publishing op-eds in newspapers across the state, and meeting frequently with legislators. Following the coalition's engagement, the Colorado General Assembly passed a GHG inventory bill, codified statewide GHG goals, and directed the Air Quality Control Commission to adopt regulations for achieving those goals. CC4CA played a lead role in the adoption of regulations modernizing the state's GHG inventory process and phasing out hydrofluorocarbons (HFCs). CC4CA also helped secure a critical Public Utilities Commission decision giving rural co-op communities a better chance at being able to expand their use of renewable energy.</t>
  </si>
  <si>
    <t>Colorado Communities for Climate Action (CC4CA)</t>
  </si>
  <si>
    <t>https://static1.squarespace.com/static/5df11e0c4665f43b095e0016/t/5e3dbd46475a525571d7efce/1581104458822/CC4CA+Highlights+2020-02.pdf
https://www.cc4ca.org/who-we-are</t>
  </si>
  <si>
    <t>Multiple Cities (Local Government Sustainable Energy Coalition - LGSEC)</t>
  </si>
  <si>
    <t>2007-present</t>
  </si>
  <si>
    <t>The Local Government Sustainable Energy Coalition (LGSEC) is a California statewide membership network representing local interests at the state level. Since 2007, LGSEC has commented on more than 24 energy efficiency matters, supported clean energy bills such as AB 2466 to enable virtual net metering, and engaged regulators and legislators on local governments' contribution to state-wide climate action.</t>
  </si>
  <si>
    <t>Local Government Sustainable Energy Coalition (LGSEC)</t>
  </si>
  <si>
    <t>http://www.lgsec.org/wp-content/uploads/2020/01/2019-LGSEC-impact-report.pdf
http://www.lgsec.org/about/our-members/</t>
  </si>
  <si>
    <t>CAISO</t>
  </si>
  <si>
    <t>Multiple Cities (PJM Cities and Communities Coalition)</t>
  </si>
  <si>
    <t>18 cities within the PJM regional transmission organization (RTO) have partnered together to coordinate their efforts, build capacity, and influence RTO policies. The participants have included Washington, DC, Chicago, IL, Baltimore, MD, Montgomery County, MD, Rockville, MD, Takoma Park, MD, Newark, NJ, Cincinnati, OH, Cleveland, OH, Columbus, OH, Lancaster, PA, Philadelphia, PA, Pittsburgh, PA, Alexandria, VA, Charlottesville, VA, Fairfax, VA, Richmond, VA, and Roanoke, VA. In 2019, several of these cities submitted joint letters regarding PJM's leadership search.</t>
  </si>
  <si>
    <t>PJM Cities and Communities Coalition</t>
  </si>
  <si>
    <t>https://www.pjm.com/-/media/about-pjm/who-we-are/public-disclosures/20190726-pjm-cities-coalition-letter-regarding-leadership-transition-at-pjm.ashx</t>
  </si>
  <si>
    <t>Multiple Cities, Counties, and Towns in North Carolina</t>
  </si>
  <si>
    <t xml:space="preserve">11 local governments in North Carolina jointly submitted public comments on Duke Energy's 2020 Integrated Resource Plan to encourage an equitable clean energy transition. These local governments include the Town of Boone, Town of Carrboro, Town of Chapel Hill, City of Durham, Durham County, City of Greensboro, Town of Hillsborough, Town of Matthews, Orange County, City of Raleigh, and the City of Wilmington. The group made five major recommendations to Duke Energy, including: retire its coal power plants as soon as possible, update analysis methods to fully value the contribution of energy efficiency programs, expand the distributed generation and utility-scale renewable energy solutions, conduct a robust technological and economic analysis of the transmission investments, and actively promote EV adoption. The group also recommends Duke Energy engage historically disadvantaged communities in developing its IRP. In particular, the City of Raleigh submitted additional comments to urge NCUC to hold Duke Energy accountable in the integrated resource planning process to make the net-zero goal viable. This joint letter marked a collective effort to put priority on energy transition and demonstrate collaborative leadership to both North Carolinians and the nation. </t>
  </si>
  <si>
    <t>https://starw1.ncuc.net/NCUC/ViewFile.aspx?Id=bf1e6203-0b2b-410d-9917-132ffbda49a6</t>
  </si>
  <si>
    <t>Park City</t>
  </si>
  <si>
    <t>2016-present</t>
  </si>
  <si>
    <t>Park City, Utah, worked with Rocky Mountain Power and other local communities to develop the Community Renewable Energy Act, a Utah state house bill which created a new mechanism for Utah communities to achieve net-100% clean energy. Park City worked closely with Rocky Mountain Power to conceive and plan out this new program for years before they jointly presented their solution to the Utah legislature. By the end of 2019, 20 cities and 3 counties in Utah had signed up to participate in the program.</t>
  </si>
  <si>
    <t>https://www.slc.gov/blog/2019/04/22/utah-communities-celebrate-landmark-renewable-energy-legislation/
https://www.sierraclub.org/articles/2019/12/utah-path-100-clean-energy-clear</t>
  </si>
  <si>
    <t>The City of Portland, Oregon, alongside five other Oregon cities, submitted comments and provided testimony to the Oregon Public Utility Commission (PUC) in support of Portland General Electric (PGE)'s green tariff program, Green Future Impact. Portland Mayor Ted Wheeler testified on the city's Climate Action Plan (CAP); steps that Portland intends to take to achieve its CAP goals; the role that the proposed green tariff could play in achieving such goals; and the city's previous engagements with PGE to green its electricity supply. Since the tariff's approval, Portland has enrolled in the program along with various other local governments and businesses.</t>
  </si>
  <si>
    <t>https://edocs.puc.state.or.us/efdocs/HAO/um1690hao131534.pdf
https://www.portlandgeneral.com/our-company/news-room/news-releases/2018/04-16-2018-pge-seeks-approval-for-new-renewable-power-program
https://www.spglobal.com/marketintelligence/en/news-insights/trending/wahotbwt641ztebnzvwrlg2</t>
  </si>
  <si>
    <t xml:space="preserve">Providence </t>
  </si>
  <si>
    <t>The City of Providence frequently engages with the state to support key policies relating to renewable energy. For example, in 2017 the City submitted written testimony in support of House Bill 5536, which removed barriers to municipalities choosing the electricity supplier for their residents and businesses and enabling community choice aggregation (CCA). The bill was signed into law later that year, and the City has since supported legislation that would expand net metering options to nonprofits such as hospitals and universities.</t>
  </si>
  <si>
    <t>https://legiscan.com/RI/bill/H5536/2017
https://database.aceee.org/city/renewable-energy-efforts</t>
  </si>
  <si>
    <t>Salem</t>
  </si>
  <si>
    <t>The City of Salem, Oregon, alongside five other Oregon cities, provided testimony to the Oregon Public Utility Commission (PUC) in support of Portland General Electric (PGE)'s green tariff program, Green Future Impact. Salem Mayor Chuck Bennett testified on the city's environmental action plan, its goals and challenges, and the role that the proposed green tariff could play in achieving such goals. Since the tariff's approval, Salem has enrolled in the program along with various other local governments and businesses.</t>
  </si>
  <si>
    <t>2016–present</t>
  </si>
  <si>
    <t xml:space="preserve">Salt Lake City, Utah, and Rocky Mountain Power (RMP) signed a city-utility partnership agreement called the Clean Energy Cooperation Statement (Cooperation Statement). The Cooperation Statement indicates how the two parties will work together to evaluate and implement projects and programs aligned with the city's clean energy goals, such as: Salt Lake City's subscription to at least 3MW of solar energy through RMP's Subscriber Solar Program; continued and further investment in energy efficiency; and collaborative development of renewable energy options for the community. As a result of this partnership agreement, the city and RMP have created a work plan, which is updated annually, and are collaborating on new and existing renewable energy programs. </t>
  </si>
  <si>
    <t>https://www.slc.gov/mayor/2016/09/19/salt-lake-city-and-rocky-mountain-power-reach-agreement-on-ambitious-clean-energy-goals-for-city/</t>
  </si>
  <si>
    <t>Salt Lake City, Utah, worked with Rocky Mountain Power and other local communities to develop the Community Renewable Energy Act, a Utah state house bill which created a new mechanism for Utah communities to achieve net-100% clean electricity by 2030. Salt Lake City worked closely with Rocky Mountain Power and others to conceive and plan out this new program for years before they jointly presented their solution to the Utah legislature. By the end of 2019, 20 cities and 3 counties in Utah had signed up to participate in the program.</t>
  </si>
  <si>
    <t>The City of San Diego, California is a partner in region-wide effort with four other municipalities including Encinitas, La Mesa, Chula Vista, and Imperial Beach to establish a community choice aggregation program (CCA). The City partnered to create a CCA in order to increase its control over its electricity supply, allowing it to purchase clean energy at more competitive rates for its citizens and accelerate progress towards its goal of 100% renewable energy by 2035.</t>
  </si>
  <si>
    <t>https://www.sandiegouniontribune.com/business/energy-green/story/2019-09-11/chula-vista-and-la-mesa-commit-to-san-diego-led-community-choice-energy-agreement</t>
  </si>
  <si>
    <t>Snoqualmie</t>
  </si>
  <si>
    <t>In February 2018, the Mayor of Snoqualmie, along with the King County Executive and the Mayors of Burien, Issaquah, Kirkland and Mercer Island,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</si>
  <si>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St. Petersburg</t>
  </si>
  <si>
    <t>In August 2019 St. Petersburg submitted a letter to the Florida Public Service Commission (PSC) in response to the proposals submitted by the seven Florida utilities, which were not in alignment with city renewable energy goals and distributed generation and which called for reductions to their energy efficiency targets under the Florida Energy Efficiency and Conservation Act. Four out of seven FL utilities had proposed 0% energy efficiency targets. The letter stated that the city "needs a much bolder commitment from [Duke Energy Florida] DEF in supporting carbon reduction through energy efficiency and renewable energy". It also requests that the Commission give the following three directives to DEF: 
"1) Increase its energy efficiency goals and develop programs that can reach all customers, especially low-income customers, as part of its obligations under the Florida Energy Efficiency and Conservation Act (FEECA).
2) Require Florida electric utilities to share with local governments anonymized energy consumption data at the census block level to allow cities and counties to effectively design and implement their own energy conservation programs for residents and businesses.
3) Adopt a more realistic cost-effectiveness test in place of the Ratepayer Impact Measure (RIM)."
In November the PSC voted against the utilities' proposals to lower energy efficiency targets and required them to keep the energy efficiency targets set in 2014.</t>
  </si>
  <si>
    <t>Duke Energy  Florida</t>
  </si>
  <si>
    <t>http://www.psc.state.fl.us/library/filings/2019/06952-2019/06952-2019.pdf</t>
  </si>
  <si>
    <t>Summit County</t>
  </si>
  <si>
    <t>Summit County, Utah, worked with Rocky Mountain Power and other local communities to develop the Community Renewable Energy Act, a Utah state house bill which created a new mechanism for Utah communities to achieve net-100% clean energy. Summit County worked closely with Rocky Mountain Power to conceive and plan out this new program for years before they jointly presented their solution to the Utah legislature. By the end of 2019, 20 cities and 3 counties in Utah had signed up to participate in the program.</t>
  </si>
  <si>
    <t>The District of Columbia (DC) has advocated before the DC Public Service Commission (PSC) on various issues related to renewable energy, such as interconnection. For example, the District has been part of PSC's RM-9 Working Group, which addresses issues of interconnection timelines for various renewable energy options, and has also been an active participant in PSC Formal Cases including providing comments on Formal Case 1050 that would impact community solar interconnection, Formal Case 1130 regarding grid modernization, and Formal Case 1017 regarding long-term renewable power purchase agreements.</t>
  </si>
  <si>
    <t>FC1050 - 236
https://edocket.dcpsc.org/apis/api/filing/download?attachId=101892&amp;guidFileName=9adf7a39-00ef-4554-baaa-9c26fda33596.pdf
https://database.aceee.org/city/renewable-energy-efforts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</si>
</sst>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0"/>
    <numFmt numFmtId="166" formatCode="mm/dd/yy;@"/>
    <numFmt numFmtId="167" formatCode="0.000000"/>
    <numFmt numFmtId="168" formatCode="#,##0.000"/>
  </numFmts>
  <fonts count="25">
    <font>
      <sz val="12"/>
      <color theme="1"/>
      <name val="Calibri"/>
      <family val="2"/>
      <scheme val="minor"/>
    </font>
    <font>
      <sz val="11"/>
      <color theme="1"/>
      <name val="Calibri"/>
      <family val="2"/>
      <scheme val="minor"/>
    </font>
    <font>
      <sz val="11"/>
      <color theme="1"/>
      <name val="Calibri (Body)"/>
    </font>
    <font>
      <b/>
      <sz val="16"/>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name val="Calibri (Body)"/>
    </font>
    <font>
      <sz val="12"/>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2"/>
      <name val="Calibri"/>
      <family val="2"/>
      <scheme val="minor"/>
    </font>
    <font>
      <u/>
      <sz val="11"/>
      <color theme="10"/>
      <name val="Calibri"/>
      <family val="2"/>
      <scheme val="minor"/>
    </font>
    <font>
      <b/>
      <sz val="16"/>
      <color rgb="FF000000"/>
      <name val="Calibri"/>
      <family val="2"/>
    </font>
    <font>
      <sz val="11"/>
      <color rgb="FF000000"/>
      <name val="Calibri"/>
      <family val="2"/>
    </font>
    <font>
      <b/>
      <sz val="11"/>
      <color rgb="FF000000"/>
      <name val="Calibri"/>
      <family val="2"/>
    </font>
    <font>
      <b/>
      <sz val="12"/>
      <color rgb="FF000000"/>
      <name val="Calibri"/>
      <family val="2"/>
    </font>
    <font>
      <sz val="11"/>
      <color theme="1"/>
      <name val="Calibri"/>
      <family val="2"/>
    </font>
    <font>
      <u/>
      <sz val="11"/>
      <color rgb="FF0563C1"/>
      <name val="Calibri"/>
      <family val="2"/>
    </font>
    <font>
      <u/>
      <sz val="11"/>
      <color theme="10"/>
      <name val="Calibri"/>
      <family val="2"/>
    </font>
    <font>
      <sz val="11"/>
      <name val="Calibri"/>
      <family val="2"/>
    </font>
    <font>
      <u/>
      <sz val="12"/>
      <color theme="10"/>
      <name val="Calibri"/>
      <family val="2"/>
      <scheme val="minor"/>
    </font>
    <font>
      <sz val="12"/>
      <name val="Calibri (Body)"/>
    </font>
    <font>
      <sz val="12"/>
      <name val="Arial"/>
      <family val="2"/>
    </font>
  </fonts>
  <fills count="21">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6AA84F"/>
        <bgColor indexed="64"/>
      </patternFill>
    </fill>
    <fill>
      <patternFill patternType="solid">
        <fgColor rgb="FFB6D7A8"/>
        <bgColor indexed="64"/>
      </patternFill>
    </fill>
    <fill>
      <patternFill patternType="solid">
        <fgColor rgb="FFC6E0B4"/>
        <bgColor rgb="FF000000"/>
      </patternFill>
    </fill>
    <fill>
      <patternFill patternType="solid">
        <fgColor rgb="FFBDD7EE"/>
        <bgColor rgb="FF000000"/>
      </patternFill>
    </fill>
    <fill>
      <patternFill patternType="solid">
        <fgColor rgb="FFFFE699"/>
        <bgColor rgb="FF000000"/>
      </patternFill>
    </fill>
    <fill>
      <patternFill patternType="solid">
        <fgColor rgb="FFBFBFBF"/>
        <bgColor rgb="FF000000"/>
      </patternFill>
    </fill>
    <fill>
      <patternFill patternType="solid">
        <fgColor rgb="FFE2EFDA"/>
        <bgColor rgb="FF000000"/>
      </patternFill>
    </fill>
    <fill>
      <patternFill patternType="solid">
        <fgColor rgb="FFDDEBF7"/>
        <bgColor rgb="FF000000"/>
      </patternFill>
    </fill>
    <fill>
      <patternFill patternType="solid">
        <fgColor rgb="FFFFF2CC"/>
        <bgColor rgb="FF000000"/>
      </patternFill>
    </fill>
    <fill>
      <patternFill patternType="solid">
        <fgColor theme="0" tint="-0.14999847407452621"/>
        <bgColor rgb="FF000000"/>
      </patternFill>
    </fill>
    <fill>
      <patternFill patternType="solid">
        <fgColor rgb="FFD9D9D9"/>
        <bgColor rgb="FF000000"/>
      </patternFill>
    </fill>
  </fills>
  <borders count="14">
    <border>
      <left/>
      <right/>
      <top/>
      <bottom/>
      <diagonal/>
    </border>
    <border>
      <left/>
      <right/>
      <top/>
      <bottom style="medium">
        <color indexed="64"/>
      </bottom>
      <diagonal/>
    </border>
    <border>
      <left/>
      <right/>
      <top style="medium">
        <color indexed="64"/>
      </top>
      <bottom style="medium">
        <color indexed="64"/>
      </bottom>
      <diagonal/>
    </border>
    <border>
      <left/>
      <right/>
      <top style="medium">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diagonal/>
    </border>
  </borders>
  <cellStyleXfs count="4">
    <xf numFmtId="0" fontId="0" fillId="0" borderId="0"/>
    <xf numFmtId="0" fontId="4" fillId="0" borderId="0"/>
    <xf numFmtId="0" fontId="13" fillId="0" borderId="0" applyNumberFormat="0" applyFill="0" applyBorder="0" applyAlignment="0" applyProtection="0"/>
    <xf numFmtId="0" fontId="1" fillId="0" borderId="0"/>
  </cellStyleXfs>
  <cellXfs count="146">
    <xf numFmtId="0" fontId="0" fillId="0" borderId="0" xfId="0"/>
    <xf numFmtId="0" fontId="5" fillId="0" borderId="0" xfId="1" applyFont="1" applyAlignment="1">
      <alignment horizontal="left"/>
    </xf>
    <xf numFmtId="0" fontId="9" fillId="10" borderId="0" xfId="1" applyFont="1" applyFill="1" applyAlignment="1">
      <alignment vertical="top" wrapText="1"/>
    </xf>
    <xf numFmtId="0" fontId="8" fillId="0" borderId="0" xfId="1" applyFont="1"/>
    <xf numFmtId="0" fontId="4" fillId="11" borderId="2" xfId="1" applyFill="1" applyBorder="1" applyAlignment="1">
      <alignment horizontal="center" vertical="center" wrapText="1"/>
    </xf>
    <xf numFmtId="0" fontId="12" fillId="0" borderId="0" xfId="1" applyFont="1"/>
    <xf numFmtId="0" fontId="4" fillId="0" borderId="0" xfId="1"/>
    <xf numFmtId="0" fontId="5" fillId="0" borderId="0" xfId="1" applyFont="1" applyAlignment="1">
      <alignment vertical="center" wrapText="1"/>
    </xf>
    <xf numFmtId="0" fontId="9" fillId="0" borderId="0" xfId="1" applyFont="1" applyAlignment="1">
      <alignment vertical="top" wrapText="1"/>
    </xf>
    <xf numFmtId="0" fontId="4" fillId="0" borderId="0" xfId="1" applyAlignment="1">
      <alignment vertical="center" wrapText="1"/>
    </xf>
    <xf numFmtId="0" fontId="8" fillId="0" borderId="0" xfId="1" applyFont="1" applyAlignment="1">
      <alignment wrapText="1"/>
    </xf>
    <xf numFmtId="0" fontId="10" fillId="10" borderId="0" xfId="1" applyFont="1" applyFill="1" applyAlignment="1">
      <alignment vertical="center" wrapText="1"/>
    </xf>
    <xf numFmtId="0" fontId="4" fillId="0" borderId="3" xfId="1" applyBorder="1" applyAlignment="1">
      <alignment vertical="center" wrapText="1"/>
    </xf>
    <xf numFmtId="0" fontId="4" fillId="0" borderId="1" xfId="1" applyBorder="1" applyAlignment="1">
      <alignment vertical="center" wrapText="1"/>
    </xf>
    <xf numFmtId="0" fontId="4" fillId="0" borderId="0" xfId="1" applyAlignment="1">
      <alignment vertical="center"/>
    </xf>
    <xf numFmtId="0" fontId="10" fillId="0" borderId="0" xfId="1" applyFont="1" applyAlignment="1">
      <alignment vertical="center" wrapText="1"/>
    </xf>
    <xf numFmtId="0" fontId="8" fillId="0" borderId="0" xfId="1" applyFont="1" applyAlignment="1">
      <alignment vertical="center" wrapText="1"/>
    </xf>
    <xf numFmtId="0" fontId="8" fillId="0" borderId="0" xfId="1" applyFont="1" applyAlignment="1">
      <alignment vertical="center"/>
    </xf>
    <xf numFmtId="0" fontId="9" fillId="10" borderId="0" xfId="1" applyFont="1" applyFill="1" applyAlignment="1">
      <alignment vertical="center" wrapText="1"/>
    </xf>
    <xf numFmtId="0" fontId="13" fillId="0" borderId="1" xfId="2" applyBorder="1" applyAlignment="1">
      <alignment vertical="center" wrapText="1"/>
    </xf>
    <xf numFmtId="0" fontId="9" fillId="0" borderId="0" xfId="1" applyFont="1" applyAlignment="1">
      <alignment vertical="center" wrapText="1"/>
    </xf>
    <xf numFmtId="0" fontId="14" fillId="0" borderId="4" xfId="1" applyFont="1" applyBorder="1" applyAlignment="1">
      <alignment horizontal="left" vertical="center"/>
    </xf>
    <xf numFmtId="0" fontId="15" fillId="0" borderId="4" xfId="1" applyFont="1" applyBorder="1" applyAlignment="1">
      <alignment horizontal="left" vertical="center"/>
    </xf>
    <xf numFmtId="0" fontId="15" fillId="0" borderId="4" xfId="1" applyFont="1" applyBorder="1" applyAlignment="1">
      <alignment horizontal="right" vertical="center" wrapText="1"/>
    </xf>
    <xf numFmtId="0" fontId="15" fillId="0" borderId="4" xfId="1" applyFont="1" applyBorder="1" applyAlignment="1">
      <alignment horizontal="right" vertical="center"/>
    </xf>
    <xf numFmtId="164" fontId="15" fillId="0" borderId="4" xfId="1" applyNumberFormat="1" applyFont="1" applyBorder="1" applyAlignment="1">
      <alignment horizontal="left" vertical="center"/>
    </xf>
    <xf numFmtId="0" fontId="15" fillId="0" borderId="4" xfId="1" applyFont="1" applyBorder="1" applyAlignment="1">
      <alignment vertical="center"/>
    </xf>
    <xf numFmtId="0" fontId="15" fillId="0" borderId="4" xfId="1" applyFont="1" applyBorder="1" applyAlignment="1">
      <alignment vertical="center" wrapText="1"/>
    </xf>
    <xf numFmtId="0" fontId="16" fillId="0" borderId="4" xfId="1" applyFont="1" applyBorder="1" applyAlignment="1">
      <alignment horizontal="left" vertical="center"/>
    </xf>
    <xf numFmtId="0" fontId="16" fillId="0" borderId="4" xfId="1" applyFont="1" applyBorder="1" applyAlignment="1">
      <alignment vertical="center"/>
    </xf>
    <xf numFmtId="0" fontId="17" fillId="16" borderId="4" xfId="1" applyFont="1" applyFill="1" applyBorder="1" applyAlignment="1">
      <alignment vertical="center"/>
    </xf>
    <xf numFmtId="164" fontId="17" fillId="17" borderId="4" xfId="1" applyNumberFormat="1" applyFont="1" applyFill="1" applyBorder="1" applyAlignment="1">
      <alignment vertical="center"/>
    </xf>
    <xf numFmtId="0" fontId="17" fillId="18" borderId="4" xfId="1" applyFont="1" applyFill="1" applyBorder="1" applyAlignment="1">
      <alignment vertical="center"/>
    </xf>
    <xf numFmtId="0" fontId="17" fillId="18" borderId="4" xfId="1" applyFont="1" applyFill="1" applyBorder="1" applyAlignment="1">
      <alignment vertical="center" wrapText="1"/>
    </xf>
    <xf numFmtId="0" fontId="17" fillId="19" borderId="4" xfId="1" applyFont="1" applyFill="1" applyBorder="1" applyAlignment="1">
      <alignment vertical="center"/>
    </xf>
    <xf numFmtId="0" fontId="17" fillId="20" borderId="4" xfId="1" applyFont="1" applyFill="1" applyBorder="1" applyAlignment="1">
      <alignment vertical="center"/>
    </xf>
    <xf numFmtId="0" fontId="18" fillId="0" borderId="4" xfId="1" applyFont="1" applyBorder="1" applyAlignment="1">
      <alignment vertical="center" wrapText="1"/>
    </xf>
    <xf numFmtId="0" fontId="19" fillId="0" borderId="4" xfId="2" applyFont="1" applyFill="1" applyBorder="1" applyAlignment="1">
      <alignment vertical="center" wrapText="1"/>
    </xf>
    <xf numFmtId="167" fontId="18" fillId="0" borderId="4" xfId="1" applyNumberFormat="1" applyFont="1" applyBorder="1" applyAlignment="1">
      <alignment horizontal="left" vertical="center"/>
    </xf>
    <xf numFmtId="0" fontId="4" fillId="0" borderId="4" xfId="1" applyBorder="1" applyAlignment="1">
      <alignment vertical="center" wrapText="1"/>
    </xf>
    <xf numFmtId="167" fontId="15" fillId="0" borderId="4" xfId="1" applyNumberFormat="1" applyFont="1" applyBorder="1" applyAlignment="1">
      <alignment horizontal="left" vertical="center"/>
    </xf>
    <xf numFmtId="0" fontId="20" fillId="0" borderId="4" xfId="2" applyFont="1" applyFill="1" applyBorder="1" applyAlignment="1">
      <alignment vertical="center" wrapText="1"/>
    </xf>
    <xf numFmtId="0" fontId="13" fillId="0" borderId="0" xfId="2" applyFill="1" applyBorder="1" applyAlignment="1">
      <alignment horizontal="left" vertical="center" wrapText="1"/>
    </xf>
    <xf numFmtId="0" fontId="18" fillId="0" borderId="4" xfId="1" applyFont="1" applyBorder="1" applyAlignment="1">
      <alignment horizontal="left" vertical="center"/>
    </xf>
    <xf numFmtId="0" fontId="13" fillId="0" borderId="4" xfId="2" applyFill="1" applyBorder="1" applyAlignment="1">
      <alignment vertical="center" wrapText="1"/>
    </xf>
    <xf numFmtId="0" fontId="13" fillId="0" borderId="0" xfId="2" applyFill="1" applyBorder="1" applyAlignment="1">
      <alignment vertical="center" wrapText="1"/>
    </xf>
    <xf numFmtId="0" fontId="15" fillId="0" borderId="8" xfId="1" applyFont="1" applyBorder="1" applyAlignment="1">
      <alignment vertical="center" wrapText="1"/>
    </xf>
    <xf numFmtId="0" fontId="15" fillId="0" borderId="9" xfId="1" applyFont="1" applyBorder="1" applyAlignment="1">
      <alignment vertical="center" wrapText="1"/>
    </xf>
    <xf numFmtId="0" fontId="20" fillId="0" borderId="8" xfId="2" applyFont="1" applyFill="1" applyBorder="1" applyAlignment="1">
      <alignment vertical="center" wrapText="1"/>
    </xf>
    <xf numFmtId="0" fontId="20" fillId="0" borderId="10" xfId="2" applyFont="1" applyFill="1" applyBorder="1" applyAlignment="1">
      <alignment vertical="center" wrapText="1"/>
    </xf>
    <xf numFmtId="0" fontId="13" fillId="0" borderId="10" xfId="2" applyFill="1" applyBorder="1" applyAlignment="1">
      <alignment vertical="center" wrapText="1"/>
    </xf>
    <xf numFmtId="0" fontId="19" fillId="0" borderId="10" xfId="2" applyFont="1" applyFill="1" applyBorder="1" applyAlignment="1">
      <alignment vertical="center" wrapText="1"/>
    </xf>
    <xf numFmtId="0" fontId="15" fillId="0" borderId="11" xfId="1" applyFont="1" applyBorder="1" applyAlignment="1">
      <alignment vertical="center" wrapText="1"/>
    </xf>
    <xf numFmtId="0" fontId="13" fillId="0" borderId="11" xfId="2" applyFill="1" applyBorder="1" applyAlignment="1">
      <alignment vertical="center" wrapText="1"/>
    </xf>
    <xf numFmtId="0" fontId="18" fillId="0" borderId="11" xfId="1" applyFont="1" applyBorder="1" applyAlignment="1">
      <alignment vertical="center" wrapText="1"/>
    </xf>
    <xf numFmtId="0" fontId="18" fillId="0" borderId="4" xfId="1" applyFont="1" applyBorder="1" applyAlignment="1">
      <alignment vertical="center"/>
    </xf>
    <xf numFmtId="0" fontId="21" fillId="0" borderId="4" xfId="1" applyFont="1" applyBorder="1" applyAlignment="1">
      <alignment horizontal="left" vertical="center"/>
    </xf>
    <xf numFmtId="0" fontId="20" fillId="0" borderId="11" xfId="2" applyFont="1" applyFill="1" applyBorder="1" applyAlignment="1">
      <alignment vertical="center" wrapText="1"/>
    </xf>
    <xf numFmtId="0" fontId="4" fillId="0" borderId="11" xfId="1" applyBorder="1" applyAlignment="1">
      <alignment vertical="center" wrapText="1"/>
    </xf>
    <xf numFmtId="0" fontId="2" fillId="0" borderId="4" xfId="1" applyFont="1" applyBorder="1" applyAlignment="1">
      <alignment vertical="center"/>
    </xf>
    <xf numFmtId="0" fontId="13" fillId="0" borderId="4" xfId="2" applyFill="1" applyBorder="1" applyAlignment="1">
      <alignment horizontal="left" vertical="center" wrapText="1"/>
    </xf>
    <xf numFmtId="0" fontId="15" fillId="0" borderId="4" xfId="1" applyFont="1" applyBorder="1" applyAlignment="1">
      <alignment horizontal="left" vertical="center" wrapText="1"/>
    </xf>
    <xf numFmtId="0" fontId="15" fillId="0" borderId="8" xfId="1" applyFont="1" applyBorder="1" applyAlignment="1">
      <alignment vertical="center"/>
    </xf>
    <xf numFmtId="0" fontId="4" fillId="0" borderId="8" xfId="1" applyBorder="1" applyAlignment="1">
      <alignment vertical="center" wrapText="1"/>
    </xf>
    <xf numFmtId="0" fontId="15" fillId="0" borderId="9" xfId="1" applyFont="1" applyBorder="1" applyAlignment="1">
      <alignment vertical="center"/>
    </xf>
    <xf numFmtId="0" fontId="19" fillId="0" borderId="11" xfId="2" applyFont="1" applyFill="1" applyBorder="1" applyAlignment="1">
      <alignment vertical="center" wrapText="1"/>
    </xf>
    <xf numFmtId="0" fontId="19" fillId="0" borderId="0" xfId="2" applyFont="1" applyFill="1" applyBorder="1" applyAlignment="1">
      <alignment vertical="center" wrapText="1"/>
    </xf>
    <xf numFmtId="0" fontId="16" fillId="0" borderId="5" xfId="1" applyFont="1" applyBorder="1" applyAlignment="1">
      <alignment vertical="center"/>
    </xf>
    <xf numFmtId="0" fontId="0" fillId="0" borderId="0" xfId="3" applyFont="1" applyAlignment="1">
      <alignment horizontal="left"/>
    </xf>
    <xf numFmtId="3" fontId="0" fillId="0" borderId="0" xfId="3" applyNumberFormat="1" applyFont="1" applyAlignment="1">
      <alignment horizontal="left"/>
    </xf>
    <xf numFmtId="2" fontId="0" fillId="0" borderId="0" xfId="3" applyNumberFormat="1" applyFont="1" applyAlignment="1">
      <alignment horizontal="left"/>
    </xf>
    <xf numFmtId="165" fontId="0" fillId="0" borderId="0" xfId="3" applyNumberFormat="1" applyFont="1" applyAlignment="1">
      <alignment horizontal="left"/>
    </xf>
    <xf numFmtId="164" fontId="0" fillId="0" borderId="0" xfId="3" applyNumberFormat="1" applyFont="1" applyAlignment="1">
      <alignment horizontal="left"/>
    </xf>
    <xf numFmtId="164" fontId="2" fillId="0" borderId="0" xfId="3" applyNumberFormat="1" applyFont="1" applyAlignment="1">
      <alignment horizontal="left"/>
    </xf>
    <xf numFmtId="0" fontId="2" fillId="0" borderId="0" xfId="3" applyFont="1" applyAlignment="1">
      <alignment horizontal="left"/>
    </xf>
    <xf numFmtId="0" fontId="6" fillId="0" borderId="0" xfId="3" applyFont="1" applyAlignment="1">
      <alignment horizontal="left"/>
    </xf>
    <xf numFmtId="0" fontId="6" fillId="9" borderId="0" xfId="3" applyFont="1" applyFill="1" applyAlignment="1">
      <alignment horizontal="left"/>
    </xf>
    <xf numFmtId="3" fontId="6" fillId="8" borderId="0" xfId="3" applyNumberFormat="1" applyFont="1" applyFill="1" applyAlignment="1">
      <alignment horizontal="left"/>
    </xf>
    <xf numFmtId="0" fontId="6" fillId="8" borderId="0" xfId="3" applyFont="1" applyFill="1" applyAlignment="1">
      <alignment horizontal="left"/>
    </xf>
    <xf numFmtId="2" fontId="6" fillId="7" borderId="0" xfId="3" applyNumberFormat="1" applyFont="1" applyFill="1" applyAlignment="1">
      <alignment horizontal="left"/>
    </xf>
    <xf numFmtId="0" fontId="6" fillId="7" borderId="0" xfId="3" applyFont="1" applyFill="1" applyAlignment="1">
      <alignment horizontal="left"/>
    </xf>
    <xf numFmtId="165" fontId="6" fillId="7" borderId="0" xfId="3" applyNumberFormat="1" applyFont="1" applyFill="1" applyAlignment="1">
      <alignment horizontal="left"/>
    </xf>
    <xf numFmtId="164" fontId="6" fillId="7" borderId="0" xfId="3" applyNumberFormat="1" applyFont="1" applyFill="1" applyAlignment="1">
      <alignment horizontal="left"/>
    </xf>
    <xf numFmtId="0" fontId="7" fillId="7" borderId="0" xfId="3" applyFont="1" applyFill="1" applyAlignment="1">
      <alignment horizontal="left"/>
    </xf>
    <xf numFmtId="0" fontId="6" fillId="6" borderId="0" xfId="3" applyFont="1" applyFill="1" applyAlignment="1">
      <alignment horizontal="left"/>
    </xf>
    <xf numFmtId="0" fontId="1" fillId="0" borderId="0" xfId="3" applyAlignment="1">
      <alignment horizontal="left"/>
    </xf>
    <xf numFmtId="0" fontId="5" fillId="5" borderId="0" xfId="3" applyFont="1" applyFill="1" applyAlignment="1">
      <alignment horizontal="left"/>
    </xf>
    <xf numFmtId="3" fontId="5" fillId="4" borderId="0" xfId="3" applyNumberFormat="1" applyFont="1" applyFill="1" applyAlignment="1">
      <alignment horizontal="left"/>
    </xf>
    <xf numFmtId="0" fontId="5" fillId="4" borderId="0" xfId="3" applyFont="1" applyFill="1" applyAlignment="1">
      <alignment horizontal="left"/>
    </xf>
    <xf numFmtId="2" fontId="5" fillId="3" borderId="0" xfId="3" applyNumberFormat="1" applyFont="1" applyFill="1" applyAlignment="1">
      <alignment horizontal="left"/>
    </xf>
    <xf numFmtId="166" fontId="5" fillId="3" borderId="0" xfId="3" applyNumberFormat="1" applyFont="1" applyFill="1" applyAlignment="1">
      <alignment horizontal="left"/>
    </xf>
    <xf numFmtId="165" fontId="5" fillId="3" borderId="0" xfId="3" applyNumberFormat="1" applyFont="1" applyFill="1" applyAlignment="1">
      <alignment horizontal="left"/>
    </xf>
    <xf numFmtId="164" fontId="5" fillId="3" borderId="0" xfId="3" applyNumberFormat="1" applyFont="1" applyFill="1" applyAlignment="1">
      <alignment horizontal="left"/>
    </xf>
    <xf numFmtId="0" fontId="5" fillId="3" borderId="0" xfId="3" applyFont="1" applyFill="1" applyAlignment="1">
      <alignment horizontal="left"/>
    </xf>
    <xf numFmtId="0" fontId="5" fillId="2" borderId="0" xfId="3" applyFont="1" applyFill="1" applyAlignment="1">
      <alignment horizontal="left"/>
    </xf>
    <xf numFmtId="3" fontId="1" fillId="0" borderId="0" xfId="3" applyNumberFormat="1" applyAlignment="1">
      <alignment horizontal="left"/>
    </xf>
    <xf numFmtId="2" fontId="1" fillId="0" borderId="0" xfId="3" applyNumberFormat="1" applyAlignment="1">
      <alignment horizontal="left"/>
    </xf>
    <xf numFmtId="165" fontId="1" fillId="0" borderId="0" xfId="3" applyNumberFormat="1" applyAlignment="1">
      <alignment horizontal="left"/>
    </xf>
    <xf numFmtId="164" fontId="1" fillId="0" borderId="0" xfId="3" applyNumberFormat="1" applyAlignment="1">
      <alignment horizontal="left"/>
    </xf>
    <xf numFmtId="0" fontId="3" fillId="0" borderId="0" xfId="3" applyFont="1" applyAlignment="1">
      <alignment horizontal="left"/>
    </xf>
    <xf numFmtId="0" fontId="1" fillId="0" borderId="3" xfId="1" applyFont="1" applyBorder="1" applyAlignment="1">
      <alignment vertical="center" wrapText="1"/>
    </xf>
    <xf numFmtId="49" fontId="1" fillId="0" borderId="2" xfId="1" applyNumberFormat="1" applyFont="1" applyBorder="1" applyAlignment="1">
      <alignment horizontal="left" vertical="center" wrapText="1"/>
    </xf>
    <xf numFmtId="0" fontId="1" fillId="0" borderId="0" xfId="1" applyFont="1" applyAlignment="1">
      <alignment vertical="center" wrapText="1"/>
    </xf>
    <xf numFmtId="0" fontId="12" fillId="0" borderId="0" xfId="0" applyFont="1" applyAlignment="1">
      <alignment horizontal="left"/>
    </xf>
    <xf numFmtId="0" fontId="12" fillId="0" borderId="0" xfId="0" applyFont="1"/>
    <xf numFmtId="164" fontId="12" fillId="0" borderId="0" xfId="0" applyNumberFormat="1" applyFont="1" applyAlignment="1">
      <alignment horizontal="left"/>
    </xf>
    <xf numFmtId="168" fontId="12" fillId="0" borderId="0" xfId="0" applyNumberFormat="1" applyFont="1" applyAlignment="1">
      <alignment horizontal="left"/>
    </xf>
    <xf numFmtId="3" fontId="12" fillId="0" borderId="0" xfId="0" applyNumberFormat="1" applyFont="1" applyAlignment="1">
      <alignment horizontal="left"/>
    </xf>
    <xf numFmtId="0" fontId="0" fillId="0" borderId="0" xfId="0" applyFont="1"/>
    <xf numFmtId="0" fontId="12" fillId="0" borderId="0" xfId="3" applyFont="1" applyAlignment="1">
      <alignment horizontal="left"/>
    </xf>
    <xf numFmtId="164" fontId="23" fillId="0" borderId="0" xfId="3" applyNumberFormat="1" applyFont="1" applyAlignment="1">
      <alignment horizontal="left"/>
    </xf>
    <xf numFmtId="164" fontId="12" fillId="0" borderId="0" xfId="3" applyNumberFormat="1" applyFont="1" applyAlignment="1">
      <alignment horizontal="left"/>
    </xf>
    <xf numFmtId="165" fontId="12" fillId="0" borderId="0" xfId="3" applyNumberFormat="1" applyFont="1" applyAlignment="1">
      <alignment horizontal="left"/>
    </xf>
    <xf numFmtId="2" fontId="12" fillId="0" borderId="0" xfId="3" applyNumberFormat="1" applyFont="1" applyAlignment="1">
      <alignment horizontal="left"/>
    </xf>
    <xf numFmtId="3" fontId="12" fillId="0" borderId="0" xfId="3" applyNumberFormat="1" applyFont="1" applyAlignment="1">
      <alignment horizontal="left"/>
    </xf>
    <xf numFmtId="0" fontId="23" fillId="0" borderId="0" xfId="3" applyFont="1" applyAlignment="1">
      <alignment horizontal="left"/>
    </xf>
    <xf numFmtId="0" fontId="12" fillId="0" borderId="0" xfId="2" applyFont="1" applyFill="1"/>
    <xf numFmtId="0" fontId="12" fillId="0" borderId="0" xfId="2" applyFont="1" applyFill="1" applyAlignment="1">
      <alignment horizontal="left"/>
    </xf>
    <xf numFmtId="168" fontId="12" fillId="0" borderId="0" xfId="3" applyNumberFormat="1" applyFont="1" applyAlignment="1">
      <alignment horizontal="left"/>
    </xf>
    <xf numFmtId="164" fontId="12" fillId="0" borderId="0" xfId="0" applyNumberFormat="1" applyFont="1" applyAlignment="1">
      <alignment horizontal="left" wrapText="1"/>
    </xf>
    <xf numFmtId="0" fontId="0" fillId="0" borderId="0" xfId="0" applyFont="1" applyAlignment="1">
      <alignment horizontal="left"/>
    </xf>
    <xf numFmtId="164" fontId="0" fillId="0" borderId="0" xfId="0" applyNumberFormat="1" applyFont="1" applyAlignment="1">
      <alignment horizontal="left"/>
    </xf>
    <xf numFmtId="168" fontId="0" fillId="0" borderId="0" xfId="0" applyNumberFormat="1" applyFont="1" applyAlignment="1">
      <alignment horizontal="left"/>
    </xf>
    <xf numFmtId="3" fontId="0" fillId="0" borderId="0" xfId="0" applyNumberFormat="1" applyFont="1" applyAlignment="1">
      <alignment horizontal="left"/>
    </xf>
    <xf numFmtId="0" fontId="22" fillId="0" borderId="0" xfId="2" applyFont="1" applyFill="1"/>
    <xf numFmtId="0" fontId="24" fillId="0" borderId="0" xfId="3" applyFont="1"/>
    <xf numFmtId="0" fontId="15" fillId="0" borderId="12" xfId="1" applyFont="1" applyBorder="1" applyAlignment="1">
      <alignment vertical="center" wrapText="1"/>
    </xf>
    <xf numFmtId="0" fontId="18" fillId="0" borderId="13" xfId="1" applyFont="1" applyBorder="1" applyAlignment="1">
      <alignment vertical="center" wrapText="1"/>
    </xf>
    <xf numFmtId="0" fontId="4" fillId="11" borderId="0" xfId="1" applyFill="1" applyAlignment="1">
      <alignment horizontal="center" vertical="center" wrapText="1"/>
    </xf>
    <xf numFmtId="0" fontId="4" fillId="11" borderId="1" xfId="1" applyFill="1" applyBorder="1" applyAlignment="1">
      <alignment horizontal="center" vertical="center" wrapText="1"/>
    </xf>
    <xf numFmtId="0" fontId="4" fillId="11" borderId="3" xfId="1" applyFill="1" applyBorder="1" applyAlignment="1">
      <alignment horizontal="center" vertical="center" wrapText="1"/>
    </xf>
    <xf numFmtId="0" fontId="11" fillId="11" borderId="3" xfId="1" applyFont="1" applyFill="1" applyBorder="1" applyAlignment="1">
      <alignment horizontal="center" vertical="center" wrapText="1"/>
    </xf>
    <xf numFmtId="0" fontId="11" fillId="11" borderId="0" xfId="1" applyFont="1" applyFill="1" applyAlignment="1">
      <alignment horizontal="center" vertical="center" wrapText="1"/>
    </xf>
    <xf numFmtId="0" fontId="11" fillId="11" borderId="1" xfId="1" applyFont="1" applyFill="1" applyBorder="1" applyAlignment="1">
      <alignment horizontal="center" vertical="center" wrapText="1"/>
    </xf>
    <xf numFmtId="0" fontId="17" fillId="12" borderId="5" xfId="1" applyFont="1" applyFill="1" applyBorder="1" applyAlignment="1">
      <alignment horizontal="center" vertical="center"/>
    </xf>
    <xf numFmtId="0" fontId="17" fillId="12" borderId="6" xfId="1" applyFont="1" applyFill="1" applyBorder="1" applyAlignment="1">
      <alignment horizontal="center" vertical="center"/>
    </xf>
    <xf numFmtId="0" fontId="17" fillId="12" borderId="7" xfId="1" applyFont="1" applyFill="1" applyBorder="1" applyAlignment="1">
      <alignment horizontal="center" vertical="center"/>
    </xf>
    <xf numFmtId="166" fontId="17" fillId="13" borderId="5" xfId="1" applyNumberFormat="1" applyFont="1" applyFill="1" applyBorder="1" applyAlignment="1">
      <alignment horizontal="center" vertical="center"/>
    </xf>
    <xf numFmtId="166" fontId="17" fillId="13" borderId="6" xfId="1" applyNumberFormat="1" applyFont="1" applyFill="1" applyBorder="1" applyAlignment="1">
      <alignment horizontal="center" vertical="center"/>
    </xf>
    <xf numFmtId="166" fontId="17" fillId="13" borderId="7" xfId="1" applyNumberFormat="1" applyFont="1" applyFill="1" applyBorder="1" applyAlignment="1">
      <alignment horizontal="center" vertical="center"/>
    </xf>
    <xf numFmtId="0" fontId="17" fillId="14" borderId="5" xfId="1" applyFont="1" applyFill="1" applyBorder="1" applyAlignment="1">
      <alignment horizontal="center" vertical="center"/>
    </xf>
    <xf numFmtId="0" fontId="17" fillId="14" borderId="6" xfId="1" applyFont="1" applyFill="1" applyBorder="1" applyAlignment="1">
      <alignment horizontal="center" vertical="center"/>
    </xf>
    <xf numFmtId="0" fontId="17" fillId="14" borderId="7" xfId="1" applyFont="1" applyFill="1" applyBorder="1" applyAlignment="1">
      <alignment horizontal="center" vertical="center"/>
    </xf>
    <xf numFmtId="0" fontId="17" fillId="15" borderId="5" xfId="1" applyFont="1" applyFill="1" applyBorder="1" applyAlignment="1">
      <alignment horizontal="center" vertical="center"/>
    </xf>
    <xf numFmtId="0" fontId="17" fillId="15" borderId="6" xfId="1" applyFont="1" applyFill="1" applyBorder="1" applyAlignment="1">
      <alignment horizontal="center" vertical="center"/>
    </xf>
    <xf numFmtId="0" fontId="17" fillId="15" borderId="7" xfId="1" applyFont="1" applyFill="1" applyBorder="1" applyAlignment="1">
      <alignment horizontal="center" vertical="center"/>
    </xf>
  </cellXfs>
  <cellStyles count="4">
    <cellStyle name="Hyperlink 2" xfId="2" xr:uid="{A01C112C-F561-8446-8280-BA6C4DF06B49}"/>
    <cellStyle name="Normal" xfId="0" builtinId="0"/>
    <cellStyle name="Normal 2" xfId="1" xr:uid="{94697E9D-2951-FF47-A417-059B78AF15E3}"/>
    <cellStyle name="Normal 2 2" xfId="3" xr:uid="{C1EEF719-6C62-4F6B-86CC-C6608F2794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ockmtnins.sharepoint.com/sites/CRA/Products/Local%20Government%20Renewables%20Action%20Tracker/Transaction%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1"/>
      <sheetName val="Q1 2021 Cleaned"/>
      <sheetName val="Q2 2021"/>
      <sheetName val="Q2 2021 Cleaned"/>
      <sheetName val="Q3"/>
      <sheetName val="Archived Data 2015-2021Q1"/>
      <sheetName val="Published Data"/>
      <sheetName val="To Be Revisited"/>
      <sheetName val="Removed Deals"/>
      <sheetName val="Appendix - GPS Coordinates"/>
      <sheetName val="Data Analysis"/>
      <sheetName val="2021 New Buyer"/>
      <sheetName val="Appendix - Population"/>
    </sheetNames>
    <sheetDataSet>
      <sheetData sheetId="0"/>
      <sheetData sheetId="1"/>
      <sheetData sheetId="2"/>
      <sheetData sheetId="3"/>
      <sheetData sheetId="4"/>
      <sheetData sheetId="5"/>
      <sheetData sheetId="6"/>
      <sheetData sheetId="7"/>
      <sheetData sheetId="8"/>
      <sheetData sheetId="9">
        <row r="1">
          <cell r="C1" t="str">
            <v>Buyer, State</v>
          </cell>
          <cell r="D1" t="str">
            <v>Latitude</v>
          </cell>
          <cell r="E1" t="str">
            <v>City Longitude</v>
          </cell>
        </row>
        <row r="2">
          <cell r="C2" t="str">
            <v>Unalaska, Alaska</v>
          </cell>
          <cell r="D2">
            <v>53.872282400000003</v>
          </cell>
          <cell r="E2">
            <v>-166.5272262</v>
          </cell>
        </row>
        <row r="3">
          <cell r="C3" t="str">
            <v>Chandler, Arizona</v>
          </cell>
          <cell r="D3">
            <v>33.306160499999997</v>
          </cell>
          <cell r="E3">
            <v>-111.84125</v>
          </cell>
        </row>
        <row r="4">
          <cell r="C4" t="str">
            <v>Gilbert, Arizona</v>
          </cell>
          <cell r="D4">
            <v>33.352763199999998</v>
          </cell>
          <cell r="E4">
            <v>-111.7890373</v>
          </cell>
        </row>
        <row r="5">
          <cell r="C5" t="str">
            <v>Mesa, Arizona</v>
          </cell>
          <cell r="D5">
            <v>33.415111699999997</v>
          </cell>
          <cell r="E5">
            <v>-111.8314792</v>
          </cell>
        </row>
        <row r="6">
          <cell r="C6" t="str">
            <v>Navajo Nation, Arizona</v>
          </cell>
          <cell r="D6">
            <v>36.607222200000002</v>
          </cell>
          <cell r="E6">
            <v>-109.24250000000001</v>
          </cell>
        </row>
        <row r="7">
          <cell r="C7" t="str">
            <v>Phoenix, Arizona</v>
          </cell>
          <cell r="D7">
            <v>33.448436700000002</v>
          </cell>
          <cell r="E7">
            <v>-112.0741417</v>
          </cell>
        </row>
        <row r="8">
          <cell r="C8" t="str">
            <v>Pima County, Arizona</v>
          </cell>
          <cell r="D8">
            <v>32.111262400000001</v>
          </cell>
          <cell r="E8">
            <v>-111.6546163</v>
          </cell>
        </row>
        <row r="9">
          <cell r="C9" t="str">
            <v>Tempe, Arizona</v>
          </cell>
          <cell r="D9">
            <v>33.425505600000001</v>
          </cell>
          <cell r="E9">
            <v>-111.9400091</v>
          </cell>
        </row>
        <row r="10">
          <cell r="C10" t="str">
            <v>Utah Associated Municipal Power Systems, Arizona</v>
          </cell>
          <cell r="D10">
            <v>33.54538445</v>
          </cell>
          <cell r="E10">
            <v>-111.885255457772</v>
          </cell>
        </row>
        <row r="11">
          <cell r="C11" t="str">
            <v>Alma, Arkansas</v>
          </cell>
          <cell r="D11">
            <v>35.477865299999998</v>
          </cell>
          <cell r="E11">
            <v>-94.221875199999999</v>
          </cell>
        </row>
        <row r="12">
          <cell r="C12" t="str">
            <v>Batesville, Arkansas</v>
          </cell>
          <cell r="D12">
            <v>35.769798999999999</v>
          </cell>
          <cell r="E12">
            <v>-91.640972199999993</v>
          </cell>
        </row>
        <row r="13">
          <cell r="C13" t="str">
            <v>Clarksville, Arkansas</v>
          </cell>
          <cell r="D13">
            <v>35.471472400000003</v>
          </cell>
          <cell r="E13">
            <v>-93.466573100000005</v>
          </cell>
        </row>
        <row r="14">
          <cell r="C14" t="str">
            <v>Fayetteville, Arkansas</v>
          </cell>
          <cell r="D14">
            <v>36.062584299999997</v>
          </cell>
          <cell r="E14">
            <v>-94.157432799999995</v>
          </cell>
        </row>
        <row r="15">
          <cell r="C15" t="str">
            <v>Greenwood, Arkansas</v>
          </cell>
          <cell r="D15">
            <v>35.215648899999998</v>
          </cell>
          <cell r="E15">
            <v>-94.255766300000005</v>
          </cell>
        </row>
        <row r="16">
          <cell r="C16" t="str">
            <v>Independence County, Arkansas</v>
          </cell>
          <cell r="D16">
            <v>35.718344000000002</v>
          </cell>
          <cell r="E16">
            <v>-91.553259999999995</v>
          </cell>
        </row>
        <row r="17">
          <cell r="C17" t="str">
            <v>Jefferson County, Arkansas</v>
          </cell>
          <cell r="D17">
            <v>34.271166700000002</v>
          </cell>
          <cell r="E17">
            <v>-91.924830700000001</v>
          </cell>
        </row>
        <row r="18">
          <cell r="C18" t="str">
            <v>Lincoln, Arkansas</v>
          </cell>
          <cell r="D18">
            <v>33.935966299999997</v>
          </cell>
          <cell r="E18">
            <v>-91.771327400000004</v>
          </cell>
        </row>
        <row r="19">
          <cell r="C19" t="str">
            <v>Paragould, Arkansas</v>
          </cell>
          <cell r="D19">
            <v>36.058402100000002</v>
          </cell>
          <cell r="E19">
            <v>-90.497328600000003</v>
          </cell>
        </row>
        <row r="20">
          <cell r="C20" t="str">
            <v>Paris, Arkansas</v>
          </cell>
          <cell r="D20">
            <v>35.292032499999998</v>
          </cell>
          <cell r="E20">
            <v>-93.729917299999997</v>
          </cell>
        </row>
        <row r="21">
          <cell r="C21" t="str">
            <v>Springdale, Arkansas</v>
          </cell>
          <cell r="D21">
            <v>36.1867442</v>
          </cell>
          <cell r="E21">
            <v>-94.128814199999994</v>
          </cell>
        </row>
        <row r="22">
          <cell r="C22" t="str">
            <v>Washington County, Arkansas</v>
          </cell>
          <cell r="D22">
            <v>35.967262499999997</v>
          </cell>
          <cell r="E22">
            <v>-94.228065599999994</v>
          </cell>
        </row>
        <row r="23">
          <cell r="C23" t="str">
            <v>White County, Arkansas</v>
          </cell>
          <cell r="D23">
            <v>35.246304199999997</v>
          </cell>
          <cell r="E23">
            <v>-91.716968699999995</v>
          </cell>
        </row>
        <row r="24">
          <cell r="C24" t="str">
            <v>Alameda County, California</v>
          </cell>
          <cell r="D24">
            <v>37.609029100000001</v>
          </cell>
          <cell r="E24">
            <v>-121.899142</v>
          </cell>
        </row>
        <row r="25">
          <cell r="C25" t="str">
            <v>Anaheim, California</v>
          </cell>
          <cell r="D25">
            <v>33.834029200000003</v>
          </cell>
          <cell r="E25">
            <v>-117.93348585416599</v>
          </cell>
        </row>
        <row r="26">
          <cell r="C26" t="str">
            <v>Anderson, California</v>
          </cell>
          <cell r="D26">
            <v>40.448208000000001</v>
          </cell>
          <cell r="E26">
            <v>-122.2977815</v>
          </cell>
        </row>
        <row r="27">
          <cell r="C27" t="str">
            <v>Apple Valley Choice Energy [CCA], California</v>
          </cell>
          <cell r="D27">
            <v>34.500831099999999</v>
          </cell>
          <cell r="E27">
            <v>-117.1858759</v>
          </cell>
        </row>
        <row r="28">
          <cell r="C28" t="str">
            <v>Bakersfield, California</v>
          </cell>
          <cell r="D28">
            <v>35.373871200000004</v>
          </cell>
          <cell r="E28">
            <v>-119.01946390000001</v>
          </cell>
        </row>
        <row r="29">
          <cell r="C29" t="str">
            <v>Biggs, California</v>
          </cell>
          <cell r="D29">
            <v>39.412387600000002</v>
          </cell>
          <cell r="E29">
            <v>-121.71275129999999</v>
          </cell>
        </row>
        <row r="30">
          <cell r="C30" t="str">
            <v>Blue Lake Rancheria, California</v>
          </cell>
          <cell r="D30">
            <v>40.885809999999999</v>
          </cell>
          <cell r="E30">
            <v>-123.999079775</v>
          </cell>
        </row>
        <row r="31">
          <cell r="C31" t="str">
            <v>Burbank, California</v>
          </cell>
          <cell r="D31">
            <v>34.181648199999998</v>
          </cell>
          <cell r="E31">
            <v>-118.32585539999999</v>
          </cell>
        </row>
        <row r="32">
          <cell r="C32" t="str">
            <v>Central Coast Community Energy [CCA], California</v>
          </cell>
          <cell r="D32">
            <v>36.223107900000002</v>
          </cell>
          <cell r="E32">
            <v>-121.3877428</v>
          </cell>
        </row>
        <row r="33">
          <cell r="C33" t="str">
            <v>Clean Power Alliance [CCA], California</v>
          </cell>
          <cell r="D33">
            <v>34.053690899999999</v>
          </cell>
          <cell r="E33">
            <v>-118.242766</v>
          </cell>
        </row>
        <row r="34">
          <cell r="C34" t="str">
            <v>CleanPowerSF [CCA], California</v>
          </cell>
          <cell r="D34">
            <v>37.779026199999997</v>
          </cell>
          <cell r="E34">
            <v>-122.419906</v>
          </cell>
        </row>
        <row r="35">
          <cell r="C35" t="str">
            <v>Colton, California</v>
          </cell>
          <cell r="D35">
            <v>34.073901599999999</v>
          </cell>
          <cell r="E35">
            <v>-117.3136547</v>
          </cell>
        </row>
        <row r="36">
          <cell r="C36" t="str">
            <v>Delano, California</v>
          </cell>
          <cell r="D36">
            <v>35.768842499999998</v>
          </cell>
          <cell r="E36">
            <v>-119.2470536</v>
          </cell>
        </row>
        <row r="37">
          <cell r="C37" t="str">
            <v>Desert Community Energy [CCA], California</v>
          </cell>
          <cell r="D37">
            <v>33.74079965</v>
          </cell>
          <cell r="E37">
            <v>-116.369369833943</v>
          </cell>
        </row>
        <row r="38">
          <cell r="C38" t="str">
            <v>East Bay Community Energy [CCA], California</v>
          </cell>
          <cell r="D38">
            <v>37.804455699999998</v>
          </cell>
          <cell r="E38">
            <v>-122.27135629999999</v>
          </cell>
        </row>
        <row r="39">
          <cell r="C39" t="str">
            <v>Fresno, California</v>
          </cell>
          <cell r="D39">
            <v>36.739442099999998</v>
          </cell>
          <cell r="E39">
            <v>-119.7848307</v>
          </cell>
        </row>
        <row r="40">
          <cell r="C40" t="str">
            <v>Glendale, California</v>
          </cell>
          <cell r="D40">
            <v>34.146941599999998</v>
          </cell>
          <cell r="E40">
            <v>-118.2478471</v>
          </cell>
        </row>
        <row r="41">
          <cell r="C41" t="str">
            <v>Gonzales, California</v>
          </cell>
          <cell r="D41">
            <v>36.492008499999997</v>
          </cell>
          <cell r="E41">
            <v>-121.478439675415</v>
          </cell>
        </row>
        <row r="42">
          <cell r="C42" t="str">
            <v>Gridley, California</v>
          </cell>
          <cell r="D42">
            <v>39.363777300000002</v>
          </cell>
          <cell r="E42">
            <v>-121.693583</v>
          </cell>
        </row>
        <row r="43">
          <cell r="C43" t="str">
            <v>Hanover, California</v>
          </cell>
          <cell r="D43">
            <v>37.3546014</v>
          </cell>
          <cell r="E43">
            <v>-121.8925417392</v>
          </cell>
        </row>
        <row r="44">
          <cell r="C44" t="str">
            <v>Healdsburg, California</v>
          </cell>
          <cell r="D44">
            <v>38.603921</v>
          </cell>
          <cell r="E44">
            <v>-122.880435681644</v>
          </cell>
        </row>
        <row r="45">
          <cell r="C45" t="str">
            <v>Lancaster Choice Energy [CCA], California</v>
          </cell>
          <cell r="D45">
            <v>34.6981064</v>
          </cell>
          <cell r="E45">
            <v>-118.1366153</v>
          </cell>
        </row>
        <row r="46">
          <cell r="C46" t="str">
            <v>Lodi, California</v>
          </cell>
          <cell r="D46">
            <v>38.097197999999999</v>
          </cell>
          <cell r="E46">
            <v>-121.387849646573</v>
          </cell>
        </row>
        <row r="47">
          <cell r="C47" t="str">
            <v>Long Beach, California</v>
          </cell>
          <cell r="D47">
            <v>33.769016399999998</v>
          </cell>
          <cell r="E47">
            <v>-118.191604</v>
          </cell>
        </row>
        <row r="48">
          <cell r="C48" t="str">
            <v>Los Angeles, California</v>
          </cell>
          <cell r="D48">
            <v>34.053690899999999</v>
          </cell>
          <cell r="E48">
            <v>-118.242766</v>
          </cell>
        </row>
        <row r="49">
          <cell r="C49" t="str">
            <v>Marin, California</v>
          </cell>
          <cell r="D49">
            <v>38.040914399999998</v>
          </cell>
          <cell r="E49">
            <v>-122.61996379999999</v>
          </cell>
        </row>
        <row r="50">
          <cell r="C50" t="str">
            <v>MCE [CCA], California</v>
          </cell>
          <cell r="D50">
            <v>37.973534600000001</v>
          </cell>
          <cell r="E50">
            <v>-122.5310874</v>
          </cell>
        </row>
        <row r="51">
          <cell r="C51" t="str">
            <v>Oakland, California</v>
          </cell>
          <cell r="D51">
            <v>37.804455699999998</v>
          </cell>
          <cell r="E51">
            <v>-122.27135629999999</v>
          </cell>
        </row>
        <row r="52">
          <cell r="C52" t="str">
            <v>Palo Alto, California</v>
          </cell>
          <cell r="D52">
            <v>37.4443293</v>
          </cell>
          <cell r="E52">
            <v>-122.1598465</v>
          </cell>
        </row>
        <row r="53">
          <cell r="C53" t="str">
            <v>Peninsula Clean Energy [CCA], California</v>
          </cell>
          <cell r="D53">
            <v>37.486323900000002</v>
          </cell>
          <cell r="E53">
            <v>-122.232523</v>
          </cell>
        </row>
        <row r="54">
          <cell r="C54" t="str">
            <v>Pico Rivera Innovative Municipal Energy [CCA], California</v>
          </cell>
          <cell r="D54">
            <v>33.983068799999998</v>
          </cell>
          <cell r="E54">
            <v>-118.096735</v>
          </cell>
        </row>
        <row r="55">
          <cell r="C55" t="str">
            <v>Pioneer Community Energy [CCA], California</v>
          </cell>
          <cell r="D55">
            <v>38.790733899999999</v>
          </cell>
          <cell r="E55">
            <v>-121.2357828</v>
          </cell>
        </row>
        <row r="56">
          <cell r="C56" t="str">
            <v>Rancho Mirage Energy Authority [CCA], California</v>
          </cell>
          <cell r="D56">
            <v>33.770859000000002</v>
          </cell>
          <cell r="E56">
            <v>-116.426874023455</v>
          </cell>
        </row>
        <row r="57">
          <cell r="C57" t="str">
            <v>Redwood Coast Energy Authority [CCA], California</v>
          </cell>
          <cell r="D57">
            <v>40.8020712</v>
          </cell>
          <cell r="E57">
            <v>-124.16367289999999</v>
          </cell>
        </row>
        <row r="58">
          <cell r="C58" t="str">
            <v>Riverside, California</v>
          </cell>
          <cell r="D58">
            <v>33.953354599999997</v>
          </cell>
          <cell r="E58">
            <v>-117.3961623</v>
          </cell>
        </row>
        <row r="59">
          <cell r="C59" t="str">
            <v>Roseville, California</v>
          </cell>
          <cell r="D59">
            <v>38.752123500000003</v>
          </cell>
          <cell r="E59">
            <v>-121.2880059</v>
          </cell>
        </row>
        <row r="60">
          <cell r="C60" t="str">
            <v>Sacramento, California</v>
          </cell>
          <cell r="D60">
            <v>38.581060600000001</v>
          </cell>
          <cell r="E60">
            <v>-121.49389499999999</v>
          </cell>
        </row>
        <row r="61">
          <cell r="C61" t="str">
            <v>Sacramento County, California</v>
          </cell>
          <cell r="D61">
            <v>38.473225900000003</v>
          </cell>
          <cell r="E61">
            <v>-121.2980707</v>
          </cell>
        </row>
        <row r="62">
          <cell r="C62" t="str">
            <v>San Diego, California</v>
          </cell>
          <cell r="D62">
            <v>32.717420199999999</v>
          </cell>
          <cell r="E62">
            <v>-117.1627728</v>
          </cell>
        </row>
        <row r="63">
          <cell r="C63" t="str">
            <v>San Diego Community Power [CCA], California</v>
          </cell>
          <cell r="D63">
            <v>32.717420199999999</v>
          </cell>
          <cell r="E63">
            <v>-117.1627728</v>
          </cell>
        </row>
        <row r="64">
          <cell r="C64" t="str">
            <v>San Jacinto Power [CCA], California</v>
          </cell>
          <cell r="D64">
            <v>33.783966399999997</v>
          </cell>
          <cell r="E64">
            <v>-116.9589086</v>
          </cell>
        </row>
        <row r="65">
          <cell r="C65" t="str">
            <v>San Joaquin, California</v>
          </cell>
          <cell r="D65">
            <v>37.937290099999998</v>
          </cell>
          <cell r="E65">
            <v>-121.27737190000001</v>
          </cell>
        </row>
        <row r="66">
          <cell r="C66" t="str">
            <v>San Jose Clean Energy [CCA], California</v>
          </cell>
          <cell r="D66">
            <v>37.336190500000001</v>
          </cell>
          <cell r="E66">
            <v>-121.89058300000001</v>
          </cell>
        </row>
        <row r="67">
          <cell r="C67" t="str">
            <v>San Rafael, California</v>
          </cell>
          <cell r="D67">
            <v>37.973534600000001</v>
          </cell>
          <cell r="E67">
            <v>-122.5310874</v>
          </cell>
        </row>
        <row r="68">
          <cell r="C68" t="str">
            <v>Santa Clara, California</v>
          </cell>
          <cell r="D68">
            <v>37.233325299999997</v>
          </cell>
          <cell r="E68">
            <v>-121.68463490000001</v>
          </cell>
        </row>
        <row r="69">
          <cell r="C69" t="str">
            <v>Santa Monica, California</v>
          </cell>
          <cell r="D69">
            <v>34.019470400000003</v>
          </cell>
          <cell r="E69">
            <v>-118.49122730000001</v>
          </cell>
        </row>
        <row r="70">
          <cell r="C70" t="str">
            <v>Silicon Valley Clean Energy [CCA], California</v>
          </cell>
          <cell r="D70">
            <v>37.368830099999997</v>
          </cell>
          <cell r="E70">
            <v>-122.036349</v>
          </cell>
        </row>
        <row r="71">
          <cell r="C71" t="str">
            <v>Sonoma Clean Power [CCA], California</v>
          </cell>
          <cell r="D71">
            <v>38.440492499999998</v>
          </cell>
          <cell r="E71">
            <v>-122.7141049</v>
          </cell>
        </row>
        <row r="72">
          <cell r="C72" t="str">
            <v>Valley Clean Energy [CCA], California</v>
          </cell>
          <cell r="D72">
            <v>38.545378999999997</v>
          </cell>
          <cell r="E72">
            <v>-121.7445835</v>
          </cell>
        </row>
        <row r="73">
          <cell r="C73" t="str">
            <v>Vernon, California</v>
          </cell>
          <cell r="D73">
            <v>34.007134999999998</v>
          </cell>
          <cell r="E73">
            <v>-118.22525</v>
          </cell>
        </row>
        <row r="74">
          <cell r="C74" t="str">
            <v>Windsor, California</v>
          </cell>
          <cell r="D74">
            <v>38.547132699999999</v>
          </cell>
          <cell r="E74">
            <v>-122.8163802</v>
          </cell>
        </row>
        <row r="75">
          <cell r="C75" t="str">
            <v>Aspen, Colorado</v>
          </cell>
          <cell r="D75">
            <v>39.191112799999999</v>
          </cell>
          <cell r="E75">
            <v>-106.82356059999999</v>
          </cell>
        </row>
        <row r="76">
          <cell r="C76" t="str">
            <v>Boulder, Colorado</v>
          </cell>
          <cell r="D76">
            <v>40.014985600000003</v>
          </cell>
          <cell r="E76">
            <v>-105.270545</v>
          </cell>
        </row>
        <row r="77">
          <cell r="C77" t="str">
            <v>Breckenridge, Colorado</v>
          </cell>
          <cell r="D77">
            <v>39.482912399999996</v>
          </cell>
          <cell r="E77">
            <v>-106.04654859999999</v>
          </cell>
        </row>
        <row r="78">
          <cell r="C78" t="str">
            <v>Colorado Springs, Colorado</v>
          </cell>
          <cell r="D78">
            <v>38.8339578</v>
          </cell>
          <cell r="E78">
            <v>-104.8253485</v>
          </cell>
        </row>
        <row r="79">
          <cell r="C79" t="str">
            <v>Denver, Colorado</v>
          </cell>
          <cell r="D79">
            <v>39.739236400000003</v>
          </cell>
          <cell r="E79">
            <v>-104.9848623</v>
          </cell>
        </row>
        <row r="80">
          <cell r="C80" t="str">
            <v>Fort Collins, Colorado</v>
          </cell>
          <cell r="D80">
            <v>40.5508527</v>
          </cell>
          <cell r="E80">
            <v>-105.06680849999999</v>
          </cell>
        </row>
        <row r="81">
          <cell r="C81" t="str">
            <v>Fremont County, Colorado</v>
          </cell>
          <cell r="D81">
            <v>38.469200600000001</v>
          </cell>
          <cell r="E81">
            <v>-105.4328622</v>
          </cell>
        </row>
        <row r="82">
          <cell r="C82" t="str">
            <v>Platte River Power Authority, Colorado</v>
          </cell>
          <cell r="D82">
            <v>40.5508527</v>
          </cell>
          <cell r="E82">
            <v>-105.06680849999999</v>
          </cell>
        </row>
        <row r="83">
          <cell r="C83" t="str">
            <v>Pueblo, Colorado</v>
          </cell>
          <cell r="D83">
            <v>38.254447200000001</v>
          </cell>
          <cell r="E83">
            <v>-104.60914099999999</v>
          </cell>
        </row>
        <row r="84">
          <cell r="C84" t="str">
            <v>San Miguel County , Colorado</v>
          </cell>
          <cell r="D84">
            <v>38.029247599999998</v>
          </cell>
          <cell r="E84">
            <v>-108.4712533</v>
          </cell>
        </row>
        <row r="85">
          <cell r="C85" t="str">
            <v>Superior, Colorado</v>
          </cell>
          <cell r="D85">
            <v>39.952763400000002</v>
          </cell>
          <cell r="E85">
            <v>-105.16859770000001</v>
          </cell>
        </row>
        <row r="86">
          <cell r="C86" t="str">
            <v>Weld County, Colorado</v>
          </cell>
          <cell r="D86">
            <v>40.563234399999999</v>
          </cell>
          <cell r="E86">
            <v>-104.48352869999999</v>
          </cell>
        </row>
        <row r="87">
          <cell r="C87" t="str">
            <v>Canterbury, Connecticut</v>
          </cell>
          <cell r="D87">
            <v>41.698420900000002</v>
          </cell>
          <cell r="E87">
            <v>-71.971081100000006</v>
          </cell>
        </row>
        <row r="88">
          <cell r="C88" t="str">
            <v>Clinton, Connecticut</v>
          </cell>
          <cell r="D88">
            <v>41.275611499999997</v>
          </cell>
          <cell r="E88">
            <v>-72.528531977572499</v>
          </cell>
        </row>
        <row r="89">
          <cell r="C89" t="str">
            <v>East Haven, Connecticut</v>
          </cell>
          <cell r="D89">
            <v>41.276208099999998</v>
          </cell>
          <cell r="E89">
            <v>-72.868433699999997</v>
          </cell>
        </row>
        <row r="90">
          <cell r="C90" t="str">
            <v>Fairfield, Connecticut</v>
          </cell>
          <cell r="D90">
            <v>41.141207799999997</v>
          </cell>
          <cell r="E90">
            <v>-73.263725800000003</v>
          </cell>
        </row>
        <row r="91">
          <cell r="C91" t="str">
            <v>Mansfield, Connecticut</v>
          </cell>
          <cell r="D91">
            <v>41.778214699999999</v>
          </cell>
          <cell r="E91">
            <v>-72.213156499999997</v>
          </cell>
        </row>
        <row r="92">
          <cell r="C92" t="str">
            <v>Southington, Connecticut</v>
          </cell>
          <cell r="D92">
            <v>41.600543500000001</v>
          </cell>
          <cell r="E92">
            <v>-72.878294100000005</v>
          </cell>
        </row>
        <row r="93">
          <cell r="C93" t="str">
            <v>Trumbull, Connecticut</v>
          </cell>
          <cell r="D93">
            <v>41.242874200000003</v>
          </cell>
          <cell r="E93">
            <v>-73.200668699999994</v>
          </cell>
        </row>
        <row r="94">
          <cell r="C94" t="str">
            <v>Dover, Delaware</v>
          </cell>
          <cell r="D94">
            <v>39.158168000000003</v>
          </cell>
          <cell r="E94">
            <v>-75.524368199999998</v>
          </cell>
        </row>
        <row r="95">
          <cell r="C95" t="str">
            <v>Newark, Delaware</v>
          </cell>
          <cell r="D95">
            <v>39.685219099999998</v>
          </cell>
          <cell r="E95">
            <v>-75.750828900000002</v>
          </cell>
        </row>
        <row r="96">
          <cell r="C96" t="str">
            <v>Wilmington, Delaware</v>
          </cell>
          <cell r="D96">
            <v>39.745946799999999</v>
          </cell>
          <cell r="E96">
            <v>-75.546588999999997</v>
          </cell>
        </row>
        <row r="97">
          <cell r="C97" t="str">
            <v>Washington, District of Columbia</v>
          </cell>
          <cell r="D97">
            <v>38.8949924</v>
          </cell>
          <cell r="E97">
            <v>-77.036558099999993</v>
          </cell>
        </row>
        <row r="98">
          <cell r="C98" t="str">
            <v>Alachua County, Florida</v>
          </cell>
          <cell r="D98">
            <v>29.675567999999998</v>
          </cell>
          <cell r="E98">
            <v>-82.364010899999997</v>
          </cell>
        </row>
        <row r="99">
          <cell r="C99" t="str">
            <v>Bartow County, Florida</v>
          </cell>
          <cell r="D99">
            <v>34.125167400000002</v>
          </cell>
          <cell r="E99">
            <v>-84.752995999999996</v>
          </cell>
        </row>
        <row r="100">
          <cell r="C100" t="str">
            <v>Fort Pierce, Florida</v>
          </cell>
          <cell r="D100">
            <v>27.446705600000001</v>
          </cell>
          <cell r="E100">
            <v>-80.325605600000003</v>
          </cell>
        </row>
        <row r="101">
          <cell r="C101" t="str">
            <v>Havana, Florida</v>
          </cell>
          <cell r="D101">
            <v>30.625561699999999</v>
          </cell>
          <cell r="E101">
            <v>-84.415376899999998</v>
          </cell>
        </row>
        <row r="102">
          <cell r="C102" t="str">
            <v>Homestead, Florida</v>
          </cell>
          <cell r="D102">
            <v>25.471894599999999</v>
          </cell>
          <cell r="E102">
            <v>-80.475990499999995</v>
          </cell>
        </row>
        <row r="103">
          <cell r="C103" t="str">
            <v>Jacksonville Beach, Florida</v>
          </cell>
          <cell r="D103">
            <v>30.294685900000001</v>
          </cell>
          <cell r="E103">
            <v>-81.393139599999998</v>
          </cell>
        </row>
        <row r="104">
          <cell r="C104" t="str">
            <v>Key West, Florida</v>
          </cell>
          <cell r="D104">
            <v>24.562556600000001</v>
          </cell>
          <cell r="E104">
            <v>-81.772436799999994</v>
          </cell>
        </row>
        <row r="105">
          <cell r="C105" t="str">
            <v>Kissimmee, Florida</v>
          </cell>
          <cell r="D105">
            <v>28.2918995</v>
          </cell>
          <cell r="E105">
            <v>-81.407583799999998</v>
          </cell>
        </row>
        <row r="106">
          <cell r="C106" t="str">
            <v>Lake Worth, Florida</v>
          </cell>
          <cell r="D106">
            <v>26.615891000000001</v>
          </cell>
          <cell r="E106">
            <v>-80.069143499999996</v>
          </cell>
        </row>
        <row r="107">
          <cell r="C107" t="str">
            <v>Mount Dora, Florida</v>
          </cell>
          <cell r="D107">
            <v>28.818746749999999</v>
          </cell>
          <cell r="E107">
            <v>-81.645857237992004</v>
          </cell>
        </row>
        <row r="108">
          <cell r="C108" t="str">
            <v>New Smyrna Beach, Florida</v>
          </cell>
          <cell r="D108">
            <v>29.025813200000002</v>
          </cell>
          <cell r="E108">
            <v>-80.927127100000007</v>
          </cell>
        </row>
        <row r="109">
          <cell r="C109" t="str">
            <v>Newberry, Florida</v>
          </cell>
          <cell r="D109">
            <v>29.6463535</v>
          </cell>
          <cell r="E109">
            <v>-82.606502300000002</v>
          </cell>
        </row>
        <row r="110">
          <cell r="C110" t="str">
            <v>Ocala, Florida</v>
          </cell>
          <cell r="D110">
            <v>29.187198599999999</v>
          </cell>
          <cell r="E110">
            <v>-82.140092300000006</v>
          </cell>
        </row>
        <row r="111">
          <cell r="C111" t="str">
            <v>Orange, Florida</v>
          </cell>
          <cell r="D111">
            <v>28.542110900000001</v>
          </cell>
          <cell r="E111">
            <v>-81.379030400000005</v>
          </cell>
        </row>
        <row r="112">
          <cell r="C112" t="str">
            <v>Orlando, Florida</v>
          </cell>
          <cell r="D112">
            <v>28.542110900000001</v>
          </cell>
          <cell r="E112">
            <v>-81.379030400000005</v>
          </cell>
        </row>
        <row r="113">
          <cell r="C113" t="str">
            <v>Quincy, Florida</v>
          </cell>
          <cell r="D113">
            <v>30.587194799999999</v>
          </cell>
          <cell r="E113">
            <v>-84.583261899999997</v>
          </cell>
        </row>
        <row r="114">
          <cell r="C114" t="str">
            <v>Tallahassee, Florida</v>
          </cell>
          <cell r="D114">
            <v>30.438083200000001</v>
          </cell>
          <cell r="E114">
            <v>-84.280933200000007</v>
          </cell>
        </row>
        <row r="115">
          <cell r="C115" t="str">
            <v>Wauchula, Florida</v>
          </cell>
          <cell r="D115">
            <v>27.547258899999999</v>
          </cell>
          <cell r="E115">
            <v>-81.811471499999996</v>
          </cell>
        </row>
        <row r="116">
          <cell r="C116" t="str">
            <v>West Palm Beach, Florida</v>
          </cell>
          <cell r="D116">
            <v>26.715364000000001</v>
          </cell>
          <cell r="E116">
            <v>-80.053294199999996</v>
          </cell>
        </row>
        <row r="117">
          <cell r="C117" t="str">
            <v>Winter Park, Florida</v>
          </cell>
          <cell r="D117">
            <v>28.597770700000002</v>
          </cell>
          <cell r="E117">
            <v>-81.351026399999995</v>
          </cell>
        </row>
        <row r="118">
          <cell r="C118" t="str">
            <v>Atlanta, Georgia</v>
          </cell>
          <cell r="D118">
            <v>33.748992399999999</v>
          </cell>
          <cell r="E118">
            <v>-84.390264400000007</v>
          </cell>
        </row>
        <row r="119">
          <cell r="C119" t="str">
            <v>Eatonton, Georgia</v>
          </cell>
          <cell r="D119">
            <v>33.326799700000002</v>
          </cell>
          <cell r="E119">
            <v>-83.388496099999998</v>
          </cell>
        </row>
        <row r="120">
          <cell r="C120" t="str">
            <v>Carbondale, Illinois</v>
          </cell>
          <cell r="D120">
            <v>37.727469200000002</v>
          </cell>
          <cell r="E120">
            <v>-89.216655000000003</v>
          </cell>
        </row>
        <row r="121">
          <cell r="C121" t="str">
            <v>Chicago, Illinois</v>
          </cell>
          <cell r="D121">
            <v>41.875561599999997</v>
          </cell>
          <cell r="E121">
            <v>-87.6244212</v>
          </cell>
        </row>
        <row r="122">
          <cell r="C122" t="str">
            <v>DuPage County, Illinois</v>
          </cell>
          <cell r="D122">
            <v>41.860373500000001</v>
          </cell>
          <cell r="E122">
            <v>-88.090687299999999</v>
          </cell>
        </row>
        <row r="123">
          <cell r="C123" t="str">
            <v>Fox Metro Water Reclamation District, Illinois</v>
          </cell>
          <cell r="D123">
            <v>41.683477799999999</v>
          </cell>
          <cell r="E123">
            <v>-88.352571400000002</v>
          </cell>
        </row>
        <row r="124">
          <cell r="C124" t="str">
            <v>Huntley, Illinois</v>
          </cell>
          <cell r="D124">
            <v>42.163291000000001</v>
          </cell>
          <cell r="E124">
            <v>-88.420088821799496</v>
          </cell>
        </row>
        <row r="125">
          <cell r="C125" t="str">
            <v>Illinois Municipal Electric Agency, Illinois</v>
          </cell>
          <cell r="D125">
            <v>39.799017499999998</v>
          </cell>
          <cell r="E125">
            <v>-89.643957499999999</v>
          </cell>
        </row>
        <row r="126">
          <cell r="C126" t="str">
            <v>Kendall County, Illinois</v>
          </cell>
          <cell r="D126">
            <v>41.585358399999997</v>
          </cell>
          <cell r="E126">
            <v>-88.431948800000001</v>
          </cell>
        </row>
        <row r="127">
          <cell r="C127" t="str">
            <v>Kildeer Countryside School District 96, Illinois</v>
          </cell>
          <cell r="D127">
            <v>42.151414600000003</v>
          </cell>
          <cell r="E127">
            <v>-87.959794000000002</v>
          </cell>
        </row>
        <row r="128">
          <cell r="C128" t="str">
            <v>Murphysboro, Illinois</v>
          </cell>
          <cell r="D128">
            <v>37.764495199999999</v>
          </cell>
          <cell r="E128">
            <v>-89.335088799999994</v>
          </cell>
        </row>
        <row r="129">
          <cell r="C129" t="str">
            <v>Naperville, Illinois</v>
          </cell>
          <cell r="D129">
            <v>41.772869900000003</v>
          </cell>
          <cell r="E129">
            <v>-88.147927800000005</v>
          </cell>
        </row>
        <row r="130">
          <cell r="C130" t="str">
            <v>Plano, Illinois</v>
          </cell>
          <cell r="D130">
            <v>41.662877000000002</v>
          </cell>
          <cell r="E130">
            <v>-88.536681400000006</v>
          </cell>
        </row>
        <row r="131">
          <cell r="C131" t="str">
            <v>Springfield, Illinois</v>
          </cell>
          <cell r="D131">
            <v>39.763716849999902</v>
          </cell>
          <cell r="E131">
            <v>-89.643376475464095</v>
          </cell>
        </row>
        <row r="132">
          <cell r="C132" t="str">
            <v>Advance, Indiana</v>
          </cell>
          <cell r="D132">
            <v>39.995876299999999</v>
          </cell>
          <cell r="E132">
            <v>-86.620003999999994</v>
          </cell>
        </row>
        <row r="133">
          <cell r="C133" t="str">
            <v>Bloomington, Indiana</v>
          </cell>
          <cell r="D133">
            <v>39.167039600000003</v>
          </cell>
          <cell r="E133">
            <v>-86.534288099999998</v>
          </cell>
        </row>
        <row r="134">
          <cell r="C134" t="str">
            <v>Evansville, Indiana</v>
          </cell>
          <cell r="D134">
            <v>37.974764499999999</v>
          </cell>
          <cell r="E134">
            <v>-87.555848299999994</v>
          </cell>
        </row>
        <row r="135">
          <cell r="C135" t="str">
            <v>Gas City, Indiana</v>
          </cell>
          <cell r="D135">
            <v>40.4872625</v>
          </cell>
          <cell r="E135">
            <v>-85.613031100000001</v>
          </cell>
        </row>
        <row r="136">
          <cell r="C136" t="str">
            <v>Goshen, Indiana</v>
          </cell>
          <cell r="D136">
            <v>41.582408600000001</v>
          </cell>
          <cell r="E136">
            <v>-85.834366000000003</v>
          </cell>
        </row>
        <row r="137">
          <cell r="C137" t="str">
            <v>Indiana Municipal Power Agency, Indiana</v>
          </cell>
          <cell r="D137">
            <v>39.964511999999999</v>
          </cell>
          <cell r="E137">
            <v>-86.145782430136705</v>
          </cell>
        </row>
        <row r="138">
          <cell r="C138" t="str">
            <v>Logansport, Indiana</v>
          </cell>
          <cell r="D138">
            <v>40.7545006</v>
          </cell>
          <cell r="E138">
            <v>-86.356735599999993</v>
          </cell>
        </row>
        <row r="139">
          <cell r="C139" t="str">
            <v>Muncie, Indiana</v>
          </cell>
          <cell r="D139">
            <v>40.193689200000001</v>
          </cell>
          <cell r="E139">
            <v>-85.386527099999995</v>
          </cell>
        </row>
        <row r="140">
          <cell r="C140" t="str">
            <v>Walkerton, Indiana</v>
          </cell>
          <cell r="D140">
            <v>41.4667113</v>
          </cell>
          <cell r="E140">
            <v>-86.483068099999997</v>
          </cell>
        </row>
        <row r="141">
          <cell r="C141" t="str">
            <v>Black Hawk County, Iowa</v>
          </cell>
          <cell r="D141">
            <v>42.460752599999999</v>
          </cell>
          <cell r="E141">
            <v>-92.303023499999995</v>
          </cell>
        </row>
        <row r="142">
          <cell r="C142" t="str">
            <v>Bloomfield, Iowa</v>
          </cell>
          <cell r="D142">
            <v>40.751688399999999</v>
          </cell>
          <cell r="E142">
            <v>-92.414907400000004</v>
          </cell>
        </row>
        <row r="143">
          <cell r="C143" t="str">
            <v>Cedar Falls, Iowa</v>
          </cell>
          <cell r="D143">
            <v>42.527412300000002</v>
          </cell>
          <cell r="E143">
            <v>-92.445317900000006</v>
          </cell>
        </row>
        <row r="144">
          <cell r="C144" t="str">
            <v>Forest City, Iowa</v>
          </cell>
          <cell r="D144">
            <v>43.262455899999999</v>
          </cell>
          <cell r="E144">
            <v>-93.637159100000005</v>
          </cell>
        </row>
        <row r="145">
          <cell r="C145" t="str">
            <v>Mason City, Iowa</v>
          </cell>
          <cell r="D145">
            <v>43.153572799999999</v>
          </cell>
          <cell r="E145">
            <v>-93.201036700000003</v>
          </cell>
        </row>
        <row r="146">
          <cell r="C146" t="str">
            <v>Osage, Iowa</v>
          </cell>
          <cell r="D146">
            <v>43.284081</v>
          </cell>
          <cell r="E146">
            <v>-92.811162400000001</v>
          </cell>
        </row>
        <row r="147">
          <cell r="C147" t="str">
            <v>Perry, Iowa</v>
          </cell>
          <cell r="D147">
            <v>41.838673700000001</v>
          </cell>
          <cell r="E147">
            <v>-94.106921099999994</v>
          </cell>
        </row>
        <row r="148">
          <cell r="C148" t="str">
            <v>Baldwin, Kansas</v>
          </cell>
          <cell r="D148">
            <v>38.775007000000002</v>
          </cell>
          <cell r="E148">
            <v>-95.186360300000004</v>
          </cell>
        </row>
        <row r="149">
          <cell r="C149" t="str">
            <v>Kansas City, Kansas</v>
          </cell>
          <cell r="D149">
            <v>39.113456200000002</v>
          </cell>
          <cell r="E149">
            <v>-94.626497000000001</v>
          </cell>
        </row>
        <row r="150">
          <cell r="C150" t="str">
            <v>Lawrence, Kansas</v>
          </cell>
          <cell r="D150">
            <v>38.971938399999999</v>
          </cell>
          <cell r="E150">
            <v>-95.235949599999998</v>
          </cell>
        </row>
        <row r="151">
          <cell r="C151" t="str">
            <v>Frankfort, Kentucky</v>
          </cell>
          <cell r="D151">
            <v>38.200905499999998</v>
          </cell>
          <cell r="E151">
            <v>-84.873283599999993</v>
          </cell>
        </row>
        <row r="152">
          <cell r="C152" t="str">
            <v>Kentucky Municipal Energy Agency, Kentucky</v>
          </cell>
          <cell r="D152">
            <v>38.254237600000003</v>
          </cell>
          <cell r="E152">
            <v>-85.759406999999996</v>
          </cell>
        </row>
        <row r="153">
          <cell r="C153" t="str">
            <v>Lexington, Kentucky</v>
          </cell>
          <cell r="D153">
            <v>38.046406599999997</v>
          </cell>
          <cell r="E153">
            <v>-84.497039299999997</v>
          </cell>
        </row>
        <row r="154">
          <cell r="C154" t="str">
            <v>Owensboro, Kentucky</v>
          </cell>
          <cell r="D154">
            <v>37.7742152</v>
          </cell>
          <cell r="E154">
            <v>-87.113330399999995</v>
          </cell>
        </row>
        <row r="155">
          <cell r="C155" t="str">
            <v>New Orleans, Louisiana</v>
          </cell>
          <cell r="D155">
            <v>29.9499323</v>
          </cell>
          <cell r="E155">
            <v>-90.070115599999994</v>
          </cell>
        </row>
        <row r="156">
          <cell r="C156" t="str">
            <v>Cumberland, Maine</v>
          </cell>
          <cell r="D156">
            <v>43.796654799999999</v>
          </cell>
          <cell r="E156">
            <v>-70.258169199999998</v>
          </cell>
        </row>
        <row r="157">
          <cell r="C157" t="str">
            <v>Dover-Foxcroft, Maine</v>
          </cell>
          <cell r="D157">
            <v>45.183489000000002</v>
          </cell>
          <cell r="E157">
            <v>-69.227599999999995</v>
          </cell>
        </row>
        <row r="158">
          <cell r="C158" t="str">
            <v>Ellsworth Township, Maine</v>
          </cell>
          <cell r="D158">
            <v>44.543483100000003</v>
          </cell>
          <cell r="E158">
            <v>-68.420181900000003</v>
          </cell>
        </row>
        <row r="159">
          <cell r="C159" t="str">
            <v>Knox, Maine</v>
          </cell>
          <cell r="D159">
            <v>44.518052099999998</v>
          </cell>
          <cell r="E159">
            <v>-69.202194899999995</v>
          </cell>
        </row>
        <row r="160">
          <cell r="C160" t="str">
            <v>Madison, Maine</v>
          </cell>
          <cell r="D160">
            <v>44.797559800000002</v>
          </cell>
          <cell r="E160">
            <v>-69.879779400000004</v>
          </cell>
        </row>
        <row r="161">
          <cell r="C161" t="str">
            <v>Oakland, Maine</v>
          </cell>
          <cell r="D161">
            <v>44.5403436</v>
          </cell>
          <cell r="E161">
            <v>-69.721991599999996</v>
          </cell>
        </row>
        <row r="162">
          <cell r="C162" t="str">
            <v>Portland, Maine</v>
          </cell>
          <cell r="D162">
            <v>43.661027699999998</v>
          </cell>
          <cell r="E162">
            <v>-70.254859600000003</v>
          </cell>
        </row>
        <row r="163">
          <cell r="C163" t="str">
            <v>Rangeley, Maine</v>
          </cell>
          <cell r="D163">
            <v>44.966740999999999</v>
          </cell>
          <cell r="E163">
            <v>-70.643462999999997</v>
          </cell>
        </row>
        <row r="164">
          <cell r="C164" t="str">
            <v>Rockland, Maine</v>
          </cell>
          <cell r="D164">
            <v>44.103698799999997</v>
          </cell>
          <cell r="E164">
            <v>-69.107556200000005</v>
          </cell>
        </row>
        <row r="165">
          <cell r="C165" t="str">
            <v>Sanford, Maine</v>
          </cell>
          <cell r="D165">
            <v>43.438878000000003</v>
          </cell>
          <cell r="E165">
            <v>-70.773983200000004</v>
          </cell>
        </row>
        <row r="166">
          <cell r="C166" t="str">
            <v>South Portland, Maine</v>
          </cell>
          <cell r="D166">
            <v>43.641471600000003</v>
          </cell>
          <cell r="E166">
            <v>-70.240881099999996</v>
          </cell>
        </row>
        <row r="167">
          <cell r="C167" t="str">
            <v>Topsham, Maine</v>
          </cell>
          <cell r="D167">
            <v>43.927579700000003</v>
          </cell>
          <cell r="E167">
            <v>-69.975883899999999</v>
          </cell>
        </row>
        <row r="168">
          <cell r="C168" t="str">
            <v>Vassalboro, Maine</v>
          </cell>
          <cell r="D168">
            <v>44.4595251</v>
          </cell>
          <cell r="E168">
            <v>-69.677899199999999</v>
          </cell>
        </row>
        <row r="169">
          <cell r="C169" t="str">
            <v>Vassalboro Schools, Maine</v>
          </cell>
          <cell r="D169">
            <v>44.4595251</v>
          </cell>
          <cell r="E169">
            <v>-69.677899199999999</v>
          </cell>
        </row>
        <row r="170">
          <cell r="C170" t="str">
            <v>Waterville, Maine</v>
          </cell>
          <cell r="D170">
            <v>44.552010500000002</v>
          </cell>
          <cell r="E170">
            <v>-69.631712100000001</v>
          </cell>
        </row>
        <row r="171">
          <cell r="C171" t="str">
            <v>Westbrook, Maine</v>
          </cell>
          <cell r="D171">
            <v>43.676303599999997</v>
          </cell>
          <cell r="E171">
            <v>-70.366387399999994</v>
          </cell>
        </row>
        <row r="172">
          <cell r="C172" t="str">
            <v>Allegany County, Maryland</v>
          </cell>
          <cell r="D172">
            <v>39.657245099999997</v>
          </cell>
          <cell r="E172">
            <v>-78.655062799999996</v>
          </cell>
        </row>
        <row r="173">
          <cell r="C173" t="str">
            <v>Annapolis, Maryland</v>
          </cell>
          <cell r="D173">
            <v>38.9786401</v>
          </cell>
          <cell r="E173">
            <v>-76.492785999999995</v>
          </cell>
        </row>
        <row r="174">
          <cell r="C174" t="str">
            <v>Anne Arundel County, Maryland</v>
          </cell>
          <cell r="D174">
            <v>38.9722583</v>
          </cell>
          <cell r="E174">
            <v>-76.573453999999998</v>
          </cell>
        </row>
        <row r="175">
          <cell r="C175" t="str">
            <v>Baltimore, Maryland</v>
          </cell>
          <cell r="D175">
            <v>39.290881599999999</v>
          </cell>
          <cell r="E175">
            <v>-76.610759000000002</v>
          </cell>
        </row>
        <row r="176">
          <cell r="C176" t="str">
            <v>Baltimore County, Maryland</v>
          </cell>
          <cell r="D176">
            <v>39.444524299999998</v>
          </cell>
          <cell r="E176">
            <v>-76.648348200000001</v>
          </cell>
        </row>
        <row r="177">
          <cell r="C177" t="str">
            <v>College Park, Maryland</v>
          </cell>
          <cell r="D177">
            <v>38.992030049999997</v>
          </cell>
          <cell r="E177">
            <v>-76.9461029019905</v>
          </cell>
        </row>
        <row r="178">
          <cell r="C178" t="str">
            <v>Elkton, Maryland</v>
          </cell>
          <cell r="D178">
            <v>39.606507299999997</v>
          </cell>
          <cell r="E178">
            <v>-75.833093399999996</v>
          </cell>
        </row>
        <row r="179">
          <cell r="C179" t="str">
            <v>Frederick County, Maryland</v>
          </cell>
          <cell r="D179">
            <v>39.4608481</v>
          </cell>
          <cell r="E179">
            <v>-77.411813499999994</v>
          </cell>
        </row>
        <row r="180">
          <cell r="C180" t="str">
            <v>Harford County, Maryland</v>
          </cell>
          <cell r="D180">
            <v>39.548544999999997</v>
          </cell>
          <cell r="E180">
            <v>-76.3048991</v>
          </cell>
        </row>
        <row r="181">
          <cell r="C181" t="str">
            <v>Havre de Grace, Maryland</v>
          </cell>
          <cell r="D181">
            <v>39.5489964</v>
          </cell>
          <cell r="E181">
            <v>-76.091471799999994</v>
          </cell>
        </row>
        <row r="182">
          <cell r="C182" t="str">
            <v>Howard County, Maryland</v>
          </cell>
          <cell r="D182">
            <v>39.230528900000003</v>
          </cell>
          <cell r="E182">
            <v>-76.916624100000007</v>
          </cell>
        </row>
        <row r="183">
          <cell r="C183" t="str">
            <v>Montgomery, Maryland</v>
          </cell>
          <cell r="D183">
            <v>39.140626699999999</v>
          </cell>
          <cell r="E183">
            <v>-77.207561200000001</v>
          </cell>
        </row>
        <row r="184">
          <cell r="C184" t="str">
            <v>Ocean City, Maryland</v>
          </cell>
          <cell r="D184">
            <v>38.334872799999999</v>
          </cell>
          <cell r="E184">
            <v>-75.084765899999994</v>
          </cell>
        </row>
        <row r="185">
          <cell r="C185" t="str">
            <v>Attleboro, Massachusetts</v>
          </cell>
          <cell r="D185">
            <v>41.943812899999998</v>
          </cell>
          <cell r="E185">
            <v>-71.280651500000005</v>
          </cell>
        </row>
        <row r="186">
          <cell r="C186" t="str">
            <v>Bernardston, Massachusetts</v>
          </cell>
          <cell r="D186">
            <v>42.690951099999999</v>
          </cell>
          <cell r="E186">
            <v>-72.546357900000004</v>
          </cell>
        </row>
        <row r="187">
          <cell r="C187" t="str">
            <v>Boston, Massachusetts</v>
          </cell>
          <cell r="D187">
            <v>42.360253399999998</v>
          </cell>
          <cell r="E187">
            <v>-71.058291199999999</v>
          </cell>
        </row>
        <row r="188">
          <cell r="C188" t="str">
            <v>Boxborough, Massachusetts</v>
          </cell>
          <cell r="D188">
            <v>42.493447400000001</v>
          </cell>
          <cell r="E188">
            <v>-71.514104399999994</v>
          </cell>
        </row>
        <row r="189">
          <cell r="C189" t="str">
            <v>Braintree, Massachusetts</v>
          </cell>
          <cell r="D189">
            <v>42.206419500000003</v>
          </cell>
          <cell r="E189">
            <v>-71.005066999999997</v>
          </cell>
        </row>
        <row r="190">
          <cell r="C190" t="str">
            <v>Cambridge, Massachusetts</v>
          </cell>
          <cell r="D190">
            <v>42.3750997</v>
          </cell>
          <cell r="E190">
            <v>-71.105615700000001</v>
          </cell>
        </row>
        <row r="191">
          <cell r="C191" t="str">
            <v>Charlemont, Massachusetts</v>
          </cell>
          <cell r="D191">
            <v>42.630471900000003</v>
          </cell>
          <cell r="E191">
            <v>-72.872513900000001</v>
          </cell>
        </row>
        <row r="192">
          <cell r="C192" t="str">
            <v>Deerfield, Massachusetts</v>
          </cell>
          <cell r="D192">
            <v>42.519592500000002</v>
          </cell>
          <cell r="E192">
            <v>-72.610399400000006</v>
          </cell>
        </row>
        <row r="193">
          <cell r="C193" t="str">
            <v>Hamilton, Massachusetts</v>
          </cell>
          <cell r="D193">
            <v>42.636205199999999</v>
          </cell>
          <cell r="E193">
            <v>-70.8431049</v>
          </cell>
        </row>
        <row r="194">
          <cell r="C194" t="str">
            <v>Haverhill, Massachusetts</v>
          </cell>
          <cell r="D194">
            <v>42.777782899999998</v>
          </cell>
          <cell r="E194">
            <v>-71.076772399999996</v>
          </cell>
        </row>
        <row r="195">
          <cell r="C195" t="str">
            <v>Holyoke, Massachusetts</v>
          </cell>
          <cell r="D195">
            <v>42.2071434</v>
          </cell>
          <cell r="E195">
            <v>-72.607650000000007</v>
          </cell>
        </row>
        <row r="196">
          <cell r="C196" t="str">
            <v>Kingston, Massachusetts</v>
          </cell>
          <cell r="D196">
            <v>41.994547300000001</v>
          </cell>
          <cell r="E196">
            <v>-70.724482199999997</v>
          </cell>
        </row>
        <row r="197">
          <cell r="C197" t="str">
            <v>Lakeville, Massachusetts</v>
          </cell>
          <cell r="D197">
            <v>41.844118649999999</v>
          </cell>
          <cell r="E197">
            <v>-70.955088422445797</v>
          </cell>
        </row>
        <row r="198">
          <cell r="C198" t="str">
            <v>Littleton, Massachusetts</v>
          </cell>
          <cell r="D198">
            <v>42.5375917</v>
          </cell>
          <cell r="E198">
            <v>-71.512009599999999</v>
          </cell>
        </row>
        <row r="199">
          <cell r="C199" t="str">
            <v>Middleborough, Massachusetts</v>
          </cell>
          <cell r="D199">
            <v>41.893157600000002</v>
          </cell>
          <cell r="E199">
            <v>-70.911151700000005</v>
          </cell>
        </row>
        <row r="200">
          <cell r="C200" t="str">
            <v>Middleton, Massachusetts</v>
          </cell>
          <cell r="D200">
            <v>42.595093900000002</v>
          </cell>
          <cell r="E200">
            <v>-71.0161643</v>
          </cell>
        </row>
        <row r="201">
          <cell r="C201" t="str">
            <v>Montague, Massachusetts</v>
          </cell>
          <cell r="D201">
            <v>42.562105299999999</v>
          </cell>
          <cell r="E201">
            <v>-72.509572500000004</v>
          </cell>
        </row>
        <row r="202">
          <cell r="C202" t="str">
            <v>Norfolk County, Massachusetts</v>
          </cell>
          <cell r="D202">
            <v>42.153860700000003</v>
          </cell>
          <cell r="E202">
            <v>-71.182801499999997</v>
          </cell>
        </row>
        <row r="203">
          <cell r="C203" t="str">
            <v>Pittsfield, Massachusetts</v>
          </cell>
          <cell r="D203">
            <v>42.451301999999998</v>
          </cell>
          <cell r="E203">
            <v>-73.260018000000002</v>
          </cell>
        </row>
        <row r="204">
          <cell r="C204" t="str">
            <v>Raynham, Massachusetts</v>
          </cell>
          <cell r="D204">
            <v>41.948711799999998</v>
          </cell>
          <cell r="E204">
            <v>-71.073100800000006</v>
          </cell>
        </row>
        <row r="205">
          <cell r="C205" t="str">
            <v>Shrewsbury, Massachusetts</v>
          </cell>
          <cell r="D205">
            <v>42.283828</v>
          </cell>
          <cell r="E205">
            <v>-71.717286599999994</v>
          </cell>
        </row>
        <row r="206">
          <cell r="C206" t="str">
            <v>Sterling, Massachusetts</v>
          </cell>
          <cell r="D206">
            <v>42.439024699999997</v>
          </cell>
          <cell r="E206">
            <v>-71.766624199999995</v>
          </cell>
        </row>
        <row r="207">
          <cell r="C207" t="str">
            <v>Wellfleet, Massachusetts</v>
          </cell>
          <cell r="D207">
            <v>41.938516800000002</v>
          </cell>
          <cell r="E207">
            <v>-70.031075952368894</v>
          </cell>
        </row>
        <row r="208">
          <cell r="C208" t="str">
            <v>West Boylston, Massachusetts</v>
          </cell>
          <cell r="D208">
            <v>42.367817100000003</v>
          </cell>
          <cell r="E208">
            <v>-71.786270700000003</v>
          </cell>
        </row>
        <row r="209">
          <cell r="C209" t="str">
            <v>West Springfield, Massachusetts</v>
          </cell>
          <cell r="D209">
            <v>42.105237000000002</v>
          </cell>
          <cell r="E209">
            <v>-72.621371199999999</v>
          </cell>
        </row>
        <row r="210">
          <cell r="C210" t="str">
            <v>Westfield, Massachusetts</v>
          </cell>
          <cell r="D210">
            <v>42.139032700000001</v>
          </cell>
          <cell r="E210">
            <v>-72.758485899999997</v>
          </cell>
        </row>
        <row r="211">
          <cell r="C211" t="str">
            <v>Westport, Massachusetts</v>
          </cell>
          <cell r="D211">
            <v>41.593566150000001</v>
          </cell>
          <cell r="E211">
            <v>-71.085820229471096</v>
          </cell>
        </row>
        <row r="212">
          <cell r="C212" t="str">
            <v>Wilmington, Massachusetts</v>
          </cell>
          <cell r="D212">
            <v>42.5464828</v>
          </cell>
          <cell r="E212">
            <v>-71.173666900000001</v>
          </cell>
        </row>
        <row r="213">
          <cell r="C213" t="str">
            <v>Ann Arbor, Michigan</v>
          </cell>
          <cell r="D213">
            <v>42.268156900000001</v>
          </cell>
          <cell r="E213">
            <v>-83.731229099999993</v>
          </cell>
        </row>
        <row r="214">
          <cell r="C214" t="str">
            <v>East Lansing, Michigan</v>
          </cell>
          <cell r="D214">
            <v>42.732030700000003</v>
          </cell>
          <cell r="E214">
            <v>-84.472167799999994</v>
          </cell>
        </row>
        <row r="215">
          <cell r="C215" t="str">
            <v>Escanaba, Michigan</v>
          </cell>
          <cell r="D215">
            <v>45.745570700000002</v>
          </cell>
          <cell r="E215">
            <v>-87.064743399999998</v>
          </cell>
        </row>
        <row r="216">
          <cell r="C216" t="str">
            <v>Grand Rapids, Michigan</v>
          </cell>
          <cell r="D216">
            <v>42.963240499999998</v>
          </cell>
          <cell r="E216">
            <v>-85.6678639</v>
          </cell>
        </row>
        <row r="217">
          <cell r="C217" t="str">
            <v>Harrison, Michigan</v>
          </cell>
          <cell r="D217">
            <v>44.019218799999997</v>
          </cell>
          <cell r="E217">
            <v>-84.799787199999997</v>
          </cell>
        </row>
        <row r="218">
          <cell r="C218" t="str">
            <v>L'Anse, Michigan</v>
          </cell>
          <cell r="D218">
            <v>46.756599000000001</v>
          </cell>
          <cell r="E218">
            <v>-88.452909000000005</v>
          </cell>
        </row>
        <row r="219">
          <cell r="C219" t="str">
            <v>Lansing , Michigan</v>
          </cell>
          <cell r="D219">
            <v>42.7337712</v>
          </cell>
          <cell r="E219">
            <v>-84.555380499999998</v>
          </cell>
        </row>
        <row r="220">
          <cell r="C220" t="str">
            <v>Marquette, Michigan</v>
          </cell>
          <cell r="D220">
            <v>46.448152100000001</v>
          </cell>
          <cell r="E220">
            <v>-87.630589900000004</v>
          </cell>
        </row>
        <row r="221">
          <cell r="C221" t="str">
            <v>Mason County, Michigan</v>
          </cell>
          <cell r="D221">
            <v>43.9778831</v>
          </cell>
          <cell r="E221">
            <v>-86.246290999999999</v>
          </cell>
        </row>
        <row r="222">
          <cell r="C222" t="str">
            <v>Michigan Public Power Agency, Michigan</v>
          </cell>
          <cell r="D222">
            <v>42.7337712</v>
          </cell>
          <cell r="E222">
            <v>-84.555380499999998</v>
          </cell>
        </row>
        <row r="223">
          <cell r="C223" t="str">
            <v>Muskegon Heights, Michigan</v>
          </cell>
          <cell r="D223">
            <v>43.201126000000002</v>
          </cell>
          <cell r="E223">
            <v>-86.238945999999999</v>
          </cell>
        </row>
        <row r="224">
          <cell r="C224" t="str">
            <v>Petoskey, Michigan</v>
          </cell>
          <cell r="D224">
            <v>45.373342999999998</v>
          </cell>
          <cell r="E224">
            <v>-84.955330000000004</v>
          </cell>
        </row>
        <row r="225">
          <cell r="C225" t="str">
            <v>Traverse City, Michigan</v>
          </cell>
          <cell r="D225">
            <v>44.7606441</v>
          </cell>
          <cell r="E225">
            <v>-85.616530100000006</v>
          </cell>
        </row>
        <row r="226">
          <cell r="C226" t="str">
            <v>Ypsilanti, Michigan</v>
          </cell>
          <cell r="D226">
            <v>42.241056200000003</v>
          </cell>
          <cell r="E226">
            <v>-83.613055000000003</v>
          </cell>
        </row>
        <row r="227">
          <cell r="C227" t="str">
            <v>Anoka, Minnesota</v>
          </cell>
          <cell r="D227">
            <v>45.271019500000001</v>
          </cell>
          <cell r="E227">
            <v>-93.282762500000004</v>
          </cell>
        </row>
        <row r="228">
          <cell r="C228" t="str">
            <v>Arlington, Minnesota</v>
          </cell>
          <cell r="D228">
            <v>44.608296699999997</v>
          </cell>
          <cell r="E228">
            <v>-94.080527799999999</v>
          </cell>
        </row>
        <row r="229">
          <cell r="C229" t="str">
            <v>Barnesville, Minnesota</v>
          </cell>
          <cell r="D229">
            <v>46.652182000000003</v>
          </cell>
          <cell r="E229">
            <v>-96.419790000000006</v>
          </cell>
        </row>
        <row r="230">
          <cell r="C230" t="str">
            <v>Blue Earth, Minnesota</v>
          </cell>
          <cell r="D230">
            <v>44.010972199999998</v>
          </cell>
          <cell r="E230">
            <v>-94.056064300000003</v>
          </cell>
        </row>
        <row r="231">
          <cell r="C231" t="str">
            <v>Brownton, Minnesota</v>
          </cell>
          <cell r="D231">
            <v>44.731906799999997</v>
          </cell>
          <cell r="E231">
            <v>-94.350259300000005</v>
          </cell>
        </row>
        <row r="232">
          <cell r="C232" t="str">
            <v>Buffalo, Minnesota</v>
          </cell>
          <cell r="D232">
            <v>45.1719084</v>
          </cell>
          <cell r="E232">
            <v>-93.874694099999999</v>
          </cell>
        </row>
        <row r="233">
          <cell r="C233" t="str">
            <v>Central Municipal Power Agency/Services, Minnesota</v>
          </cell>
          <cell r="D233">
            <v>44.854685600000003</v>
          </cell>
          <cell r="E233">
            <v>-93.470786000000004</v>
          </cell>
        </row>
        <row r="234">
          <cell r="C234" t="str">
            <v>Chaska, Minnesota</v>
          </cell>
          <cell r="D234">
            <v>44.789407199999999</v>
          </cell>
          <cell r="E234">
            <v>-93.602179100000001</v>
          </cell>
        </row>
        <row r="235">
          <cell r="C235" t="str">
            <v>Detroit Lakes, Minnesota</v>
          </cell>
          <cell r="D235">
            <v>46.817180999999998</v>
          </cell>
          <cell r="E235">
            <v>-95.845325000000003</v>
          </cell>
        </row>
        <row r="236">
          <cell r="C236" t="str">
            <v>East Grand Forks, Minnesota</v>
          </cell>
          <cell r="D236">
            <v>47.9317013</v>
          </cell>
          <cell r="E236">
            <v>-97.0175792</v>
          </cell>
        </row>
        <row r="237">
          <cell r="C237" t="str">
            <v>Edina, Minnesota</v>
          </cell>
          <cell r="D237">
            <v>44.889702700000001</v>
          </cell>
          <cell r="E237">
            <v>-93.350122200000001</v>
          </cell>
        </row>
        <row r="238">
          <cell r="C238" t="str">
            <v>Elk River, Minnesota</v>
          </cell>
          <cell r="D238">
            <v>45.303853799999999</v>
          </cell>
          <cell r="E238">
            <v>-93.567182500000001</v>
          </cell>
        </row>
        <row r="239">
          <cell r="C239" t="str">
            <v>Empire Township, Minnesota</v>
          </cell>
          <cell r="D239">
            <v>44.651846399999997</v>
          </cell>
          <cell r="E239">
            <v>-93.142914899999994</v>
          </cell>
        </row>
        <row r="240">
          <cell r="C240" t="str">
            <v>Kandiyohi County, Minnesota</v>
          </cell>
          <cell r="D240">
            <v>45.142372999999999</v>
          </cell>
          <cell r="E240">
            <v>-95.002584600000006</v>
          </cell>
        </row>
        <row r="241">
          <cell r="C241" t="str">
            <v>McLeod County, Minnesota</v>
          </cell>
          <cell r="D241">
            <v>44.816913499999998</v>
          </cell>
          <cell r="E241">
            <v>-94.2495251</v>
          </cell>
        </row>
        <row r="242">
          <cell r="C242" t="str">
            <v>Minneapolis, Minnesota</v>
          </cell>
          <cell r="D242">
            <v>44.977299500000001</v>
          </cell>
          <cell r="E242">
            <v>-93.265469199999998</v>
          </cell>
        </row>
        <row r="243">
          <cell r="C243" t="str">
            <v>Minnesota Municipal Power Agency, Minnesota</v>
          </cell>
          <cell r="D243">
            <v>44.977299500000001</v>
          </cell>
          <cell r="E243">
            <v>-93.265469199999998</v>
          </cell>
        </row>
        <row r="244">
          <cell r="C244" t="str">
            <v>Moorhead, Minnesota</v>
          </cell>
          <cell r="D244">
            <v>46.873908100000001</v>
          </cell>
          <cell r="E244">
            <v>-96.753867400000004</v>
          </cell>
        </row>
        <row r="245">
          <cell r="C245" t="str">
            <v>North St. Paul, Minnesota</v>
          </cell>
          <cell r="D245">
            <v>45.013811500000003</v>
          </cell>
          <cell r="E245">
            <v>-92.999920477504503</v>
          </cell>
        </row>
        <row r="246">
          <cell r="C246" t="str">
            <v>Olivia, Minnesota</v>
          </cell>
          <cell r="D246">
            <v>44.776350000000001</v>
          </cell>
          <cell r="E246">
            <v>-94.989721399999993</v>
          </cell>
        </row>
        <row r="247">
          <cell r="C247" t="str">
            <v>Red Wing, Minnesota</v>
          </cell>
          <cell r="D247">
            <v>44.562467599999998</v>
          </cell>
          <cell r="E247">
            <v>-92.533801299999993</v>
          </cell>
        </row>
        <row r="248">
          <cell r="C248" t="str">
            <v>Redwood County, Minnesota</v>
          </cell>
          <cell r="D248">
            <v>44.378861299999997</v>
          </cell>
          <cell r="E248">
            <v>-95.253237299999995</v>
          </cell>
        </row>
        <row r="249">
          <cell r="C249" t="str">
            <v>Shakopee, Minnesota</v>
          </cell>
          <cell r="D249">
            <v>44.798018599999999</v>
          </cell>
          <cell r="E249">
            <v>-93.526898599999996</v>
          </cell>
        </row>
        <row r="250">
          <cell r="C250" t="str">
            <v>Southern Minnesota Municipal Power Agency, Minnesota</v>
          </cell>
          <cell r="D250">
            <v>44.0234387</v>
          </cell>
          <cell r="E250">
            <v>-92.463018199999993</v>
          </cell>
        </row>
        <row r="251">
          <cell r="C251" t="str">
            <v>St. Cloud, Minnesota</v>
          </cell>
          <cell r="D251">
            <v>45.561607500000001</v>
          </cell>
          <cell r="E251">
            <v>-94.164200399999999</v>
          </cell>
        </row>
        <row r="252">
          <cell r="C252" t="str">
            <v>St. Louis Park, Minnesota</v>
          </cell>
          <cell r="D252">
            <v>44.947572600000001</v>
          </cell>
          <cell r="E252">
            <v>-93.356902300000002</v>
          </cell>
        </row>
        <row r="253">
          <cell r="C253" t="str">
            <v>Saint Paul, Minnesota</v>
          </cell>
          <cell r="D253">
            <v>44.949748700000001</v>
          </cell>
          <cell r="E253">
            <v>-93.093102799999997</v>
          </cell>
        </row>
        <row r="254">
          <cell r="C254" t="str">
            <v>Winthrop, Minnesota</v>
          </cell>
          <cell r="D254">
            <v>44.5430195</v>
          </cell>
          <cell r="E254">
            <v>-94.366367400000001</v>
          </cell>
        </row>
        <row r="255">
          <cell r="C255" t="str">
            <v>Starkville, Mississippi</v>
          </cell>
          <cell r="D255">
            <v>33.4503998</v>
          </cell>
          <cell r="E255">
            <v>-88.818387200000004</v>
          </cell>
        </row>
        <row r="256">
          <cell r="C256" t="str">
            <v>Blue Springs School District, Missouri</v>
          </cell>
          <cell r="D256">
            <v>39.017316000000001</v>
          </cell>
          <cell r="E256">
            <v>-94.282264999999995</v>
          </cell>
        </row>
        <row r="257">
          <cell r="C257" t="str">
            <v>Chillicothe, Missouri</v>
          </cell>
          <cell r="D257">
            <v>39.794874900000003</v>
          </cell>
          <cell r="E257">
            <v>-93.553277899999998</v>
          </cell>
        </row>
        <row r="258">
          <cell r="C258" t="str">
            <v>Columbia , Missouri</v>
          </cell>
          <cell r="D258">
            <v>38.946403500000002</v>
          </cell>
          <cell r="E258">
            <v>-92.348463158080705</v>
          </cell>
        </row>
        <row r="259">
          <cell r="C259" t="str">
            <v>El Dorado Springs, Missouri</v>
          </cell>
          <cell r="D259">
            <v>37.876979900000002</v>
          </cell>
          <cell r="E259">
            <v>-94.021330300000002</v>
          </cell>
        </row>
        <row r="260">
          <cell r="C260" t="str">
            <v>Higginsville, Missouri</v>
          </cell>
          <cell r="D260">
            <v>39.075235200000002</v>
          </cell>
          <cell r="E260">
            <v>-93.717256699999993</v>
          </cell>
        </row>
        <row r="261">
          <cell r="C261" t="str">
            <v>Independence, Missouri</v>
          </cell>
          <cell r="D261">
            <v>39.0924792</v>
          </cell>
          <cell r="E261">
            <v>-94.413792299999997</v>
          </cell>
        </row>
        <row r="262">
          <cell r="C262" t="str">
            <v>Kansas City, Missouri</v>
          </cell>
          <cell r="D262">
            <v>39.100104999999999</v>
          </cell>
          <cell r="E262">
            <v>-94.578141599999995</v>
          </cell>
        </row>
        <row r="263">
          <cell r="C263" t="str">
            <v>Lebanon, Missouri</v>
          </cell>
          <cell r="D263">
            <v>37.680666899999999</v>
          </cell>
          <cell r="E263">
            <v>-92.663783499999994</v>
          </cell>
        </row>
        <row r="264">
          <cell r="C264" t="str">
            <v>Marshall, Missouri</v>
          </cell>
          <cell r="D264">
            <v>39.123077700000003</v>
          </cell>
          <cell r="E264">
            <v>-93.196870399999995</v>
          </cell>
        </row>
        <row r="265">
          <cell r="C265" t="str">
            <v>Missouri Joint Municipal Electric Utility Commission, Missouri</v>
          </cell>
          <cell r="D265">
            <v>38.946403500000002</v>
          </cell>
          <cell r="E265">
            <v>-92.348463158080705</v>
          </cell>
        </row>
        <row r="266">
          <cell r="C266" t="str">
            <v>Rolla, Missouri</v>
          </cell>
          <cell r="D266">
            <v>37.950932399999999</v>
          </cell>
          <cell r="E266">
            <v>-91.770807599999998</v>
          </cell>
        </row>
        <row r="267">
          <cell r="C267" t="str">
            <v>St. Louis, Missouri</v>
          </cell>
          <cell r="D267">
            <v>38.6529545</v>
          </cell>
          <cell r="E267">
            <v>-90.241116560246297</v>
          </cell>
        </row>
        <row r="268">
          <cell r="C268" t="str">
            <v>Burt County, Nebraska</v>
          </cell>
          <cell r="D268">
            <v>41.855662000000002</v>
          </cell>
          <cell r="E268">
            <v>-96.335790200000005</v>
          </cell>
        </row>
        <row r="269">
          <cell r="C269" t="str">
            <v>Central City, Nebraska</v>
          </cell>
          <cell r="D269">
            <v>41.115847500000001</v>
          </cell>
          <cell r="E269">
            <v>-98.001724899999999</v>
          </cell>
        </row>
        <row r="270">
          <cell r="C270" t="str">
            <v>Columbus, Nebraska</v>
          </cell>
          <cell r="D270">
            <v>41.429625799999997</v>
          </cell>
          <cell r="E270">
            <v>-97.368429399999997</v>
          </cell>
        </row>
        <row r="271">
          <cell r="C271" t="str">
            <v>Fort Calhoun, Nebraska</v>
          </cell>
          <cell r="D271">
            <v>41.455828199999999</v>
          </cell>
          <cell r="E271">
            <v>-96.026402399999995</v>
          </cell>
        </row>
        <row r="272">
          <cell r="C272" t="str">
            <v>Fremont, Nebraska</v>
          </cell>
          <cell r="D272">
            <v>41.433836300000003</v>
          </cell>
          <cell r="E272">
            <v>-96.496044900000001</v>
          </cell>
        </row>
        <row r="273">
          <cell r="C273" t="str">
            <v>Grand Island, Nebraska</v>
          </cell>
          <cell r="D273">
            <v>40.924270999999997</v>
          </cell>
          <cell r="E273">
            <v>-98.338684999999998</v>
          </cell>
        </row>
        <row r="274">
          <cell r="C274" t="str">
            <v>Hastings, Nebraska</v>
          </cell>
          <cell r="D274">
            <v>40.586132200000002</v>
          </cell>
          <cell r="E274">
            <v>-98.389888299999996</v>
          </cell>
        </row>
        <row r="275">
          <cell r="C275" t="str">
            <v>Hemingford, Nebraska</v>
          </cell>
          <cell r="D275">
            <v>42.321577699999999</v>
          </cell>
          <cell r="E275">
            <v>-103.0728713</v>
          </cell>
        </row>
        <row r="276">
          <cell r="C276" t="str">
            <v>Kearney, Nebraska</v>
          </cell>
          <cell r="D276">
            <v>40.490621599999997</v>
          </cell>
          <cell r="E276">
            <v>-98.947234399999999</v>
          </cell>
        </row>
        <row r="277">
          <cell r="C277" t="str">
            <v>Lincoln, Nebraska</v>
          </cell>
          <cell r="D277">
            <v>40.808886100000002</v>
          </cell>
          <cell r="E277">
            <v>-96.707775100000006</v>
          </cell>
        </row>
        <row r="278">
          <cell r="C278" t="str">
            <v>Norfolk, Nebraska</v>
          </cell>
          <cell r="D278">
            <v>42.028337899999997</v>
          </cell>
          <cell r="E278">
            <v>-97.416996400000002</v>
          </cell>
        </row>
        <row r="279">
          <cell r="C279" t="str">
            <v>Scottsbluff, Nebraska</v>
          </cell>
          <cell r="D279">
            <v>41.862302</v>
          </cell>
          <cell r="E279">
            <v>-103.6627088</v>
          </cell>
        </row>
        <row r="280">
          <cell r="C280" t="str">
            <v>South Sioux City, Nebraska</v>
          </cell>
          <cell r="D280">
            <v>42.473780499999997</v>
          </cell>
          <cell r="E280">
            <v>-96.413590900000003</v>
          </cell>
        </row>
        <row r="281">
          <cell r="C281" t="str">
            <v>Venango, Nebraska</v>
          </cell>
          <cell r="D281">
            <v>40.764251999999999</v>
          </cell>
          <cell r="E281">
            <v>-102.0404748</v>
          </cell>
        </row>
        <row r="282">
          <cell r="C282" t="str">
            <v>Las Vegas, Nevada</v>
          </cell>
          <cell r="D282">
            <v>36.167255900000001</v>
          </cell>
          <cell r="E282">
            <v>-115.148516</v>
          </cell>
        </row>
        <row r="283">
          <cell r="C283" t="str">
            <v>Panaca, Nevada</v>
          </cell>
          <cell r="D283">
            <v>37.790520000000001</v>
          </cell>
          <cell r="E283">
            <v>-114.3894336</v>
          </cell>
        </row>
        <row r="284">
          <cell r="C284" t="str">
            <v>Epping, New Hampshire</v>
          </cell>
          <cell r="D284">
            <v>43.039446099999999</v>
          </cell>
          <cell r="E284">
            <v>-71.073025299999998</v>
          </cell>
        </row>
        <row r="285">
          <cell r="C285" t="str">
            <v>Hanover, New Hampshire</v>
          </cell>
          <cell r="D285">
            <v>43.703622000000003</v>
          </cell>
          <cell r="E285">
            <v>-72.288666000000006</v>
          </cell>
        </row>
        <row r="286">
          <cell r="C286" t="str">
            <v>Keene, New Hampshire</v>
          </cell>
          <cell r="D286">
            <v>42.933596999999999</v>
          </cell>
          <cell r="E286">
            <v>-72.278426400000001</v>
          </cell>
        </row>
        <row r="287">
          <cell r="C287" t="str">
            <v>Nashua, New Hampshire</v>
          </cell>
          <cell r="D287">
            <v>42.765625100000001</v>
          </cell>
          <cell r="E287">
            <v>-71.467703200000003</v>
          </cell>
        </row>
        <row r="288">
          <cell r="C288" t="str">
            <v>Newport, New Hampshire</v>
          </cell>
          <cell r="D288">
            <v>43.365625000000001</v>
          </cell>
          <cell r="E288">
            <v>-72.173996000000002</v>
          </cell>
        </row>
        <row r="289">
          <cell r="C289" t="str">
            <v>Shelburne, New Hampshire</v>
          </cell>
          <cell r="D289">
            <v>44.401411000000003</v>
          </cell>
          <cell r="E289">
            <v>-71.075362999999996</v>
          </cell>
        </row>
        <row r="290">
          <cell r="C290" t="str">
            <v>Asbury Park, New Jersey</v>
          </cell>
          <cell r="D290">
            <v>40.220390700000003</v>
          </cell>
          <cell r="E290">
            <v>-74.012081699999996</v>
          </cell>
        </row>
        <row r="291">
          <cell r="C291" t="str">
            <v>Delanco Township, New Jersey</v>
          </cell>
          <cell r="D291">
            <v>40.048303949999998</v>
          </cell>
          <cell r="E291">
            <v>-74.952832443425805</v>
          </cell>
        </row>
        <row r="292">
          <cell r="C292" t="str">
            <v>Essex County, New Jersey</v>
          </cell>
          <cell r="D292">
            <v>40.791392199999997</v>
          </cell>
          <cell r="E292">
            <v>-74.247944399999994</v>
          </cell>
        </row>
        <row r="293">
          <cell r="C293" t="str">
            <v>Sayreville, New Jersey</v>
          </cell>
          <cell r="D293">
            <v>40.4635362</v>
          </cell>
          <cell r="E293">
            <v>-74.361849899999996</v>
          </cell>
        </row>
        <row r="294">
          <cell r="C294" t="str">
            <v>Albuquerque, New Mexico</v>
          </cell>
          <cell r="D294">
            <v>35.084103399999996</v>
          </cell>
          <cell r="E294">
            <v>-106.65098500000001</v>
          </cell>
        </row>
        <row r="295">
          <cell r="C295" t="str">
            <v>Aztec , New Mexico</v>
          </cell>
          <cell r="D295">
            <v>36.814595949999998</v>
          </cell>
          <cell r="E295">
            <v>-107.969441010257</v>
          </cell>
        </row>
        <row r="296">
          <cell r="C296" t="str">
            <v>Bernalillo, New Mexico</v>
          </cell>
          <cell r="D296">
            <v>35.034923900000003</v>
          </cell>
          <cell r="E296">
            <v>-106.6870693</v>
          </cell>
        </row>
        <row r="297">
          <cell r="C297" t="str">
            <v>Deming, New Mexico</v>
          </cell>
          <cell r="D297">
            <v>32.262741599999998</v>
          </cell>
          <cell r="E297">
            <v>-107.7581979</v>
          </cell>
        </row>
        <row r="298">
          <cell r="C298" t="str">
            <v>Gallup, New Mexico</v>
          </cell>
          <cell r="D298">
            <v>35.528350600000003</v>
          </cell>
          <cell r="E298">
            <v>-108.74390699999999</v>
          </cell>
        </row>
        <row r="299">
          <cell r="C299" t="str">
            <v>Grant County, New Mexico</v>
          </cell>
          <cell r="D299">
            <v>32.7548776</v>
          </cell>
          <cell r="E299">
            <v>-108.3634144</v>
          </cell>
        </row>
        <row r="300">
          <cell r="C300" t="str">
            <v>Jicarilla Apache Nation, New Mexico</v>
          </cell>
          <cell r="D300">
            <v>36.828498799999998</v>
          </cell>
          <cell r="E300">
            <v>-106.884002</v>
          </cell>
        </row>
        <row r="301">
          <cell r="C301" t="str">
            <v>Picuris Pueblo, New Mexico</v>
          </cell>
          <cell r="D301">
            <v>36.199061</v>
          </cell>
          <cell r="E301">
            <v>-105.70741550820701</v>
          </cell>
        </row>
        <row r="302">
          <cell r="C302" t="str">
            <v>Santa Fe, New Mexico</v>
          </cell>
          <cell r="D302">
            <v>35.687609600000002</v>
          </cell>
          <cell r="E302">
            <v>-105.93845690000001</v>
          </cell>
        </row>
        <row r="303">
          <cell r="C303" t="str">
            <v>Santa Fe County, New Mexico</v>
          </cell>
          <cell r="D303">
            <v>35.4859674</v>
          </cell>
          <cell r="E303">
            <v>-106.0135507</v>
          </cell>
        </row>
        <row r="304">
          <cell r="C304" t="str">
            <v>Silver City, New Mexico</v>
          </cell>
          <cell r="D304">
            <v>32.772505299999999</v>
          </cell>
          <cell r="E304">
            <v>-108.27937009999999</v>
          </cell>
        </row>
        <row r="305">
          <cell r="C305" t="str">
            <v>Albany, New York</v>
          </cell>
          <cell r="D305">
            <v>42.651167399999999</v>
          </cell>
          <cell r="E305">
            <v>-73.754968000000005</v>
          </cell>
        </row>
        <row r="306">
          <cell r="C306" t="str">
            <v>Amityville, New York</v>
          </cell>
          <cell r="D306">
            <v>40.678989299999998</v>
          </cell>
          <cell r="E306">
            <v>-73.417067299999999</v>
          </cell>
        </row>
        <row r="307">
          <cell r="C307" t="str">
            <v>Brentwood, New York</v>
          </cell>
          <cell r="D307">
            <v>40.785685299999997</v>
          </cell>
          <cell r="E307">
            <v>-73.248454500358307</v>
          </cell>
        </row>
        <row r="308">
          <cell r="C308" t="str">
            <v>Buffalo, New York</v>
          </cell>
          <cell r="D308">
            <v>42.8867166</v>
          </cell>
          <cell r="E308">
            <v>-78.878392199999993</v>
          </cell>
        </row>
        <row r="309">
          <cell r="C309" t="str">
            <v>Cayuga County, New York</v>
          </cell>
          <cell r="D309">
            <v>42.809340900000002</v>
          </cell>
          <cell r="E309">
            <v>-76.570077699999999</v>
          </cell>
        </row>
        <row r="310">
          <cell r="C310" t="str">
            <v>Center Moriches, New York</v>
          </cell>
          <cell r="D310">
            <v>40.799558750000003</v>
          </cell>
          <cell r="E310">
            <v>-72.793789229237802</v>
          </cell>
        </row>
        <row r="311">
          <cell r="C311" t="str">
            <v>Cohoes, New York</v>
          </cell>
          <cell r="D311">
            <v>42.774244600000003</v>
          </cell>
          <cell r="E311">
            <v>-73.700118700000004</v>
          </cell>
        </row>
        <row r="312">
          <cell r="C312" t="str">
            <v>Colonie, New York</v>
          </cell>
          <cell r="D312">
            <v>42.717855800000002</v>
          </cell>
          <cell r="E312">
            <v>-73.833455400000005</v>
          </cell>
        </row>
        <row r="313">
          <cell r="C313" t="str">
            <v>Delanson, New York</v>
          </cell>
          <cell r="D313">
            <v>42.745353199999997</v>
          </cell>
          <cell r="E313">
            <v>-74.1881834</v>
          </cell>
        </row>
        <row r="314">
          <cell r="C314" t="str">
            <v>Duanesburg, New York</v>
          </cell>
          <cell r="D314">
            <v>42.76202</v>
          </cell>
          <cell r="E314">
            <v>-74.133738300000005</v>
          </cell>
        </row>
        <row r="315">
          <cell r="C315" t="str">
            <v>East Hampton, New York</v>
          </cell>
          <cell r="D315">
            <v>40.965053500000003</v>
          </cell>
          <cell r="E315">
            <v>-72.193510500000002</v>
          </cell>
        </row>
        <row r="316">
          <cell r="C316" t="str">
            <v>Erie County, New York</v>
          </cell>
          <cell r="D316">
            <v>42.716426300000002</v>
          </cell>
          <cell r="E316">
            <v>-78.762032700000006</v>
          </cell>
        </row>
        <row r="317">
          <cell r="C317" t="str">
            <v>Fort Plain, New York</v>
          </cell>
          <cell r="D317">
            <v>42.931461599999999</v>
          </cell>
          <cell r="E317">
            <v>-74.622642499999998</v>
          </cell>
        </row>
        <row r="318">
          <cell r="C318" t="str">
            <v>Glenville, New York</v>
          </cell>
          <cell r="D318">
            <v>42.868250199999999</v>
          </cell>
          <cell r="E318">
            <v>-73.928278700000007</v>
          </cell>
        </row>
        <row r="319">
          <cell r="C319" t="str">
            <v>Guilderland Center, New York</v>
          </cell>
          <cell r="D319">
            <v>42.702021700000003</v>
          </cell>
          <cell r="E319">
            <v>-73.966236800000004</v>
          </cell>
        </row>
        <row r="320">
          <cell r="C320" t="str">
            <v>Hauppauge, New York</v>
          </cell>
          <cell r="D320">
            <v>40.823942549999998</v>
          </cell>
          <cell r="E320">
            <v>-73.2058044175063</v>
          </cell>
        </row>
        <row r="321">
          <cell r="C321" t="str">
            <v>Hudson, New York</v>
          </cell>
          <cell r="D321">
            <v>42.252864899999999</v>
          </cell>
          <cell r="E321">
            <v>-73.790959000000001</v>
          </cell>
        </row>
        <row r="322">
          <cell r="C322" t="str">
            <v>Islip Terrace, New York</v>
          </cell>
          <cell r="D322">
            <v>40.750430299999998</v>
          </cell>
          <cell r="E322">
            <v>-73.185752008670207</v>
          </cell>
        </row>
        <row r="323">
          <cell r="C323" t="str">
            <v>Lewis, New York</v>
          </cell>
          <cell r="D323">
            <v>44.275196000000001</v>
          </cell>
          <cell r="E323">
            <v>-73.565826000000001</v>
          </cell>
        </row>
        <row r="324">
          <cell r="C324" t="str">
            <v>Long Island Power Authority, New York</v>
          </cell>
          <cell r="D324">
            <v>40.851497049999999</v>
          </cell>
          <cell r="E324">
            <v>-73.099425810743099</v>
          </cell>
        </row>
        <row r="325">
          <cell r="C325" t="str">
            <v>Marion, New York</v>
          </cell>
          <cell r="D325">
            <v>43.144490599999997</v>
          </cell>
          <cell r="E325">
            <v>-77.194112005844701</v>
          </cell>
        </row>
        <row r="326">
          <cell r="C326" t="str">
            <v>Melville, New York</v>
          </cell>
          <cell r="D326">
            <v>40.786222500000001</v>
          </cell>
          <cell r="E326">
            <v>-73.407994980621396</v>
          </cell>
        </row>
        <row r="327">
          <cell r="C327" t="str">
            <v>New York, New York</v>
          </cell>
          <cell r="D327">
            <v>40.7127281</v>
          </cell>
          <cell r="E327">
            <v>-74.006015199999993</v>
          </cell>
        </row>
        <row r="328">
          <cell r="C328" t="str">
            <v>Niskayuna, New York</v>
          </cell>
          <cell r="D328">
            <v>42.779799500000003</v>
          </cell>
          <cell r="E328">
            <v>-73.845677499999994</v>
          </cell>
        </row>
        <row r="329">
          <cell r="C329" t="str">
            <v>Oswego County, New York</v>
          </cell>
          <cell r="D329">
            <v>43.411297300000001</v>
          </cell>
          <cell r="E329">
            <v>-76.127984100000006</v>
          </cell>
        </row>
        <row r="330">
          <cell r="C330" t="str">
            <v>Rotterdam, New York</v>
          </cell>
          <cell r="D330">
            <v>42.787020900000002</v>
          </cell>
          <cell r="E330">
            <v>-73.970958300000007</v>
          </cell>
        </row>
        <row r="331">
          <cell r="C331" t="str">
            <v>Saugerties, New York</v>
          </cell>
          <cell r="D331">
            <v>42.077590600000001</v>
          </cell>
          <cell r="E331">
            <v>-73.952912600000005</v>
          </cell>
        </row>
        <row r="332">
          <cell r="C332" t="str">
            <v>Schenectady County, New York</v>
          </cell>
          <cell r="D332">
            <v>42.831851</v>
          </cell>
          <cell r="E332">
            <v>-74.044538768821795</v>
          </cell>
        </row>
        <row r="333">
          <cell r="C333" t="str">
            <v>Shelter Island, New York</v>
          </cell>
          <cell r="D333">
            <v>41.055089150000001</v>
          </cell>
          <cell r="E333">
            <v>-72.311553462157605</v>
          </cell>
        </row>
        <row r="334">
          <cell r="C334" t="str">
            <v>Troy, New York</v>
          </cell>
          <cell r="D334">
            <v>40.740255699999999</v>
          </cell>
          <cell r="E334">
            <v>-74.005535499999993</v>
          </cell>
        </row>
        <row r="335">
          <cell r="C335" t="str">
            <v>Ulster County, New York</v>
          </cell>
          <cell r="D335">
            <v>41.868931699999997</v>
          </cell>
          <cell r="E335">
            <v>-74.261851800000002</v>
          </cell>
        </row>
        <row r="336">
          <cell r="C336" t="str">
            <v>Watervliet, New York</v>
          </cell>
          <cell r="D336">
            <v>42.730078399999996</v>
          </cell>
          <cell r="E336">
            <v>-73.701229900000001</v>
          </cell>
        </row>
        <row r="337">
          <cell r="C337" t="str">
            <v>Westchester County, New York</v>
          </cell>
          <cell r="D337">
            <v>41.176313899999997</v>
          </cell>
          <cell r="E337">
            <v>-73.790755399999995</v>
          </cell>
        </row>
        <row r="338">
          <cell r="C338" t="str">
            <v>Woodbury, New York</v>
          </cell>
          <cell r="D338">
            <v>40.818210399999998</v>
          </cell>
          <cell r="E338">
            <v>-73.470856854836697</v>
          </cell>
        </row>
        <row r="339">
          <cell r="C339" t="str">
            <v>Yaphank, New York</v>
          </cell>
          <cell r="D339">
            <v>40.831783399999999</v>
          </cell>
          <cell r="E339">
            <v>-72.930366738547406</v>
          </cell>
        </row>
        <row r="340">
          <cell r="C340" t="str">
            <v>Asheville, North Carolina</v>
          </cell>
          <cell r="D340">
            <v>35.600949800000002</v>
          </cell>
          <cell r="E340">
            <v>-82.554016099999998</v>
          </cell>
        </row>
        <row r="341">
          <cell r="C341" t="str">
            <v>Buncombe, North Carolina</v>
          </cell>
          <cell r="D341">
            <v>35.629222200000001</v>
          </cell>
          <cell r="E341">
            <v>-82.525560299999995</v>
          </cell>
        </row>
        <row r="342">
          <cell r="C342" t="str">
            <v>Charlotte, North Carolina</v>
          </cell>
          <cell r="D342">
            <v>35.227208599999997</v>
          </cell>
          <cell r="E342">
            <v>-80.843082699999997</v>
          </cell>
        </row>
        <row r="343">
          <cell r="C343" t="str">
            <v>Fayetteville, North Carolina</v>
          </cell>
          <cell r="D343">
            <v>35.052575900000001</v>
          </cell>
          <cell r="E343">
            <v>-78.878292000000002</v>
          </cell>
        </row>
        <row r="344">
          <cell r="C344" t="str">
            <v>Athens County, Ohio</v>
          </cell>
          <cell r="D344">
            <v>39.355589000000002</v>
          </cell>
          <cell r="E344">
            <v>-82.061040399999996</v>
          </cell>
        </row>
        <row r="345">
          <cell r="C345" t="str">
            <v>Cincinnati, Ohio</v>
          </cell>
          <cell r="D345">
            <v>39.1014537</v>
          </cell>
          <cell r="E345">
            <v>-84.512460200000007</v>
          </cell>
        </row>
        <row r="346">
          <cell r="C346" t="str">
            <v>Clyde, Ohio</v>
          </cell>
          <cell r="D346">
            <v>41.304046800000002</v>
          </cell>
          <cell r="E346">
            <v>-82.9750686</v>
          </cell>
        </row>
        <row r="347">
          <cell r="C347" t="str">
            <v>Cuyahoga County, Ohio</v>
          </cell>
          <cell r="D347">
            <v>41.430134700000004</v>
          </cell>
          <cell r="E347">
            <v>-81.690555799999998</v>
          </cell>
        </row>
        <row r="348">
          <cell r="C348" t="str">
            <v>Wapakoneta, Ohio</v>
          </cell>
          <cell r="D348">
            <v>40.567826500000002</v>
          </cell>
          <cell r="E348">
            <v>-84.193559399999998</v>
          </cell>
        </row>
        <row r="349">
          <cell r="C349" t="str">
            <v>Chickasaw Nation, Oklahoma</v>
          </cell>
          <cell r="D349">
            <v>34.542837199999902</v>
          </cell>
          <cell r="E349">
            <v>-97.221467993000601</v>
          </cell>
        </row>
        <row r="350">
          <cell r="C350" t="str">
            <v>Choctaw Nation, Oklahoma</v>
          </cell>
          <cell r="D350">
            <v>34.543005100000002</v>
          </cell>
          <cell r="E350">
            <v>-95.456549305474496</v>
          </cell>
        </row>
        <row r="351">
          <cell r="C351" t="str">
            <v>Bend, Oregon</v>
          </cell>
          <cell r="D351">
            <v>44.058172800000001</v>
          </cell>
          <cell r="E351">
            <v>-121.31530960000001</v>
          </cell>
        </row>
        <row r="352">
          <cell r="C352" t="str">
            <v>Clatsop County, Oregon</v>
          </cell>
          <cell r="D352">
            <v>45.980727999999999</v>
          </cell>
          <cell r="E352">
            <v>-123.66874989999999</v>
          </cell>
        </row>
        <row r="353">
          <cell r="C353" t="str">
            <v>Corvallis, Oregon</v>
          </cell>
          <cell r="D353">
            <v>44.564565899999998</v>
          </cell>
          <cell r="E353">
            <v>-123.2620435</v>
          </cell>
        </row>
        <row r="354">
          <cell r="C354" t="str">
            <v>Douglas County, Oregon</v>
          </cell>
          <cell r="D354">
            <v>43.192211499999999</v>
          </cell>
          <cell r="E354">
            <v>-123.1135963</v>
          </cell>
        </row>
        <row r="355">
          <cell r="C355" t="str">
            <v>Eugene, Oregon</v>
          </cell>
          <cell r="D355">
            <v>44.050505399999999</v>
          </cell>
          <cell r="E355">
            <v>-123.09505059999999</v>
          </cell>
        </row>
        <row r="356">
          <cell r="C356" t="str">
            <v>Hood River County, Oregon</v>
          </cell>
          <cell r="D356">
            <v>45.531163599999999</v>
          </cell>
          <cell r="E356">
            <v>-121.6475587</v>
          </cell>
        </row>
        <row r="357">
          <cell r="C357" t="str">
            <v>Lake County, Oregon</v>
          </cell>
          <cell r="D357">
            <v>42.770284699999998</v>
          </cell>
          <cell r="E357">
            <v>-120.45283259999999</v>
          </cell>
        </row>
        <row r="358">
          <cell r="C358" t="str">
            <v>Portland, Oregon</v>
          </cell>
          <cell r="D358">
            <v>45.520247099999999</v>
          </cell>
          <cell r="E358">
            <v>-122.6741949</v>
          </cell>
        </row>
        <row r="359">
          <cell r="C359" t="str">
            <v>Talent, Oregon</v>
          </cell>
          <cell r="D359">
            <v>42.243808000000001</v>
          </cell>
          <cell r="E359">
            <v>-122.78892399999999</v>
          </cell>
        </row>
        <row r="360">
          <cell r="C360" t="str">
            <v>Various Municipalities, Oregon</v>
          </cell>
          <cell r="D360">
            <v>45.487172299999997</v>
          </cell>
          <cell r="E360">
            <v>-122.80378</v>
          </cell>
        </row>
        <row r="361">
          <cell r="C361" t="str">
            <v>Wallowa, Oregon</v>
          </cell>
          <cell r="D361">
            <v>45.570000200000003</v>
          </cell>
          <cell r="E361">
            <v>-117.5277377</v>
          </cell>
        </row>
        <row r="362">
          <cell r="C362" t="str">
            <v>Allegheny County, Pennsylvania</v>
          </cell>
          <cell r="D362">
            <v>40.459720400000002</v>
          </cell>
          <cell r="E362">
            <v>-79.976040499999996</v>
          </cell>
        </row>
        <row r="363">
          <cell r="C363" t="str">
            <v>Chambersburg, Pennsylvania</v>
          </cell>
          <cell r="D363">
            <v>39.940590299999997</v>
          </cell>
          <cell r="E363">
            <v>-77.659862399999994</v>
          </cell>
        </row>
        <row r="364">
          <cell r="C364" t="str">
            <v>Philadelphia, Pennsylvania</v>
          </cell>
          <cell r="D364">
            <v>39.9527237</v>
          </cell>
          <cell r="E364">
            <v>-75.163526200000007</v>
          </cell>
        </row>
        <row r="365">
          <cell r="C365" t="str">
            <v>Southeastern Pennsylvania Transportation Authority, Pennsylvania</v>
          </cell>
          <cell r="D365">
            <v>40.013983699999997</v>
          </cell>
          <cell r="E365">
            <v>-75.3002556</v>
          </cell>
        </row>
        <row r="366">
          <cell r="C366" t="str">
            <v xml:space="preserve">Chambersburg, Pennsylvania </v>
          </cell>
          <cell r="D366">
            <v>39.940590299999997</v>
          </cell>
          <cell r="E366">
            <v>-77.659862399999994</v>
          </cell>
        </row>
        <row r="367">
          <cell r="C367" t="str">
            <v>Narragansett, Rhode Island</v>
          </cell>
          <cell r="D367">
            <v>41.450102100000002</v>
          </cell>
          <cell r="E367">
            <v>-71.449500499999999</v>
          </cell>
        </row>
        <row r="368">
          <cell r="C368" t="str">
            <v>North Smithfield, Rhode Island</v>
          </cell>
          <cell r="D368">
            <v>41.966765199999998</v>
          </cell>
          <cell r="E368">
            <v>-71.5495071</v>
          </cell>
        </row>
        <row r="369">
          <cell r="C369" t="str">
            <v>South Kingstown, Rhode Island</v>
          </cell>
          <cell r="D369">
            <v>41.454943999999998</v>
          </cell>
          <cell r="E369">
            <v>-71.539473799999996</v>
          </cell>
        </row>
        <row r="370">
          <cell r="C370" t="str">
            <v>Chattanooga, Tennessee</v>
          </cell>
          <cell r="D370">
            <v>35.045721899999997</v>
          </cell>
          <cell r="E370">
            <v>-85.309488299999998</v>
          </cell>
        </row>
        <row r="371">
          <cell r="C371" t="str">
            <v>Knox County, Tennessee</v>
          </cell>
          <cell r="D371">
            <v>35.985999800000002</v>
          </cell>
          <cell r="E371">
            <v>-83.937559800000002</v>
          </cell>
        </row>
        <row r="372">
          <cell r="C372" t="str">
            <v>Knoxville, Tennessee</v>
          </cell>
          <cell r="D372">
            <v>35.960394800000003</v>
          </cell>
          <cell r="E372">
            <v>-83.921026100000006</v>
          </cell>
        </row>
        <row r="373">
          <cell r="C373" t="str">
            <v>Maryville, Tennessee</v>
          </cell>
          <cell r="D373">
            <v>35.756471900000001</v>
          </cell>
          <cell r="E373">
            <v>-83.970459300000002</v>
          </cell>
        </row>
        <row r="374">
          <cell r="C374" t="str">
            <v>Nashville, Tennessee</v>
          </cell>
          <cell r="D374">
            <v>36.1622767</v>
          </cell>
          <cell r="E374">
            <v>-86.774298400000006</v>
          </cell>
        </row>
        <row r="375">
          <cell r="C375" t="str">
            <v>Telford, Tennessee</v>
          </cell>
          <cell r="D375">
            <v>36.2489943</v>
          </cell>
          <cell r="E375">
            <v>-82.545147900000003</v>
          </cell>
        </row>
        <row r="376">
          <cell r="C376" t="str">
            <v>Adkins, Texas</v>
          </cell>
          <cell r="D376">
            <v>29.393012899999999</v>
          </cell>
          <cell r="E376">
            <v>-98.237232899999995</v>
          </cell>
        </row>
        <row r="377">
          <cell r="C377" t="str">
            <v>Austin, Texas</v>
          </cell>
          <cell r="D377">
            <v>30.271128600000001</v>
          </cell>
          <cell r="E377">
            <v>-97.743699500000005</v>
          </cell>
        </row>
        <row r="378">
          <cell r="C378" t="str">
            <v>Bryan, Texas</v>
          </cell>
          <cell r="D378">
            <v>30.674364300000001</v>
          </cell>
          <cell r="E378">
            <v>-96.369963200000001</v>
          </cell>
        </row>
        <row r="379">
          <cell r="C379" t="str">
            <v>Dallas, Texas</v>
          </cell>
          <cell r="D379">
            <v>32.776271899999998</v>
          </cell>
          <cell r="E379">
            <v>-96.796855899999997</v>
          </cell>
        </row>
        <row r="380">
          <cell r="C380" t="str">
            <v>Denton, Texas</v>
          </cell>
          <cell r="D380">
            <v>33.183878700000001</v>
          </cell>
          <cell r="E380">
            <v>-97.141341699999998</v>
          </cell>
        </row>
        <row r="381">
          <cell r="C381" t="str">
            <v>El Paso, Texas</v>
          </cell>
          <cell r="D381">
            <v>31.775415200000001</v>
          </cell>
          <cell r="E381">
            <v>-106.464634</v>
          </cell>
        </row>
        <row r="382">
          <cell r="C382" t="str">
            <v>Garland, Texas</v>
          </cell>
          <cell r="D382">
            <v>32.912624000000001</v>
          </cell>
          <cell r="E382">
            <v>-96.638883300000003</v>
          </cell>
        </row>
        <row r="383">
          <cell r="C383" t="str">
            <v>Georgetown, Texas</v>
          </cell>
          <cell r="D383">
            <v>30.671597999999999</v>
          </cell>
          <cell r="E383">
            <v>-97.655006601204306</v>
          </cell>
        </row>
        <row r="384">
          <cell r="C384" t="str">
            <v>Houston, Texas</v>
          </cell>
          <cell r="D384">
            <v>29.758938199999999</v>
          </cell>
          <cell r="E384">
            <v>-95.367697399999997</v>
          </cell>
        </row>
        <row r="385">
          <cell r="C385" t="str">
            <v>Kerrville, Texas</v>
          </cell>
          <cell r="D385">
            <v>30.047468800000001</v>
          </cell>
          <cell r="E385">
            <v>-99.140020699999994</v>
          </cell>
        </row>
        <row r="386">
          <cell r="C386" t="str">
            <v>New Braunfels, Texas</v>
          </cell>
          <cell r="D386">
            <v>29.702826600000002</v>
          </cell>
          <cell r="E386">
            <v>-98.125734800000004</v>
          </cell>
        </row>
        <row r="387">
          <cell r="C387" t="str">
            <v>San Antonio, Texas</v>
          </cell>
          <cell r="D387">
            <v>29.4246002</v>
          </cell>
          <cell r="E387">
            <v>-98.495140500000005</v>
          </cell>
        </row>
        <row r="388">
          <cell r="C388" t="str">
            <v>Smithville, Texas</v>
          </cell>
          <cell r="D388">
            <v>30.005627499999999</v>
          </cell>
          <cell r="E388">
            <v>-97.1559077</v>
          </cell>
        </row>
        <row r="389">
          <cell r="C389" t="str">
            <v>Universal City, Texas</v>
          </cell>
          <cell r="D389">
            <v>29.5480071</v>
          </cell>
          <cell r="E389">
            <v>-98.291123499999998</v>
          </cell>
        </row>
        <row r="390">
          <cell r="C390" t="str">
            <v>Salt Lake City, Utah</v>
          </cell>
          <cell r="D390">
            <v>40.759619800000003</v>
          </cell>
          <cell r="E390">
            <v>-111.8867975</v>
          </cell>
        </row>
        <row r="391">
          <cell r="C391" t="str">
            <v>Utah Municipal Power Agency (UMPA), Utah</v>
          </cell>
          <cell r="D391">
            <v>40.114955000000002</v>
          </cell>
          <cell r="E391">
            <v>-111.654923</v>
          </cell>
        </row>
        <row r="392">
          <cell r="C392" t="str">
            <v>Burlington, Vermont</v>
          </cell>
          <cell r="D392">
            <v>44.476160100000001</v>
          </cell>
          <cell r="E392">
            <v>-73.212906000000004</v>
          </cell>
        </row>
        <row r="393">
          <cell r="C393" t="str">
            <v>Arlington County, Virginia</v>
          </cell>
          <cell r="D393">
            <v>38.876932600000004</v>
          </cell>
          <cell r="E393">
            <v>-77.089309400000005</v>
          </cell>
        </row>
        <row r="394">
          <cell r="C394" t="str">
            <v>Charles City County, Virginia</v>
          </cell>
          <cell r="D394">
            <v>37.370577699999998</v>
          </cell>
          <cell r="E394">
            <v>-77.060509800000005</v>
          </cell>
        </row>
        <row r="395">
          <cell r="C395" t="str">
            <v>Danville, Virginia</v>
          </cell>
          <cell r="D395">
            <v>36.585971800000003</v>
          </cell>
          <cell r="E395">
            <v>-79.395022800000007</v>
          </cell>
        </row>
        <row r="396">
          <cell r="C396" t="str">
            <v>Fairfax County, Virginia</v>
          </cell>
          <cell r="D396">
            <v>38.8156356</v>
          </cell>
          <cell r="E396">
            <v>-77.283684899999997</v>
          </cell>
        </row>
        <row r="397">
          <cell r="C397" t="str">
            <v>Fluvanna, Virginia</v>
          </cell>
          <cell r="D397">
            <v>37.848852700000002</v>
          </cell>
          <cell r="E397">
            <v>-78.278999400000004</v>
          </cell>
        </row>
        <row r="398">
          <cell r="C398" t="str">
            <v>Hanover, Virginia</v>
          </cell>
          <cell r="D398">
            <v>37.766531000000001</v>
          </cell>
          <cell r="E398">
            <v>-77.370258399999997</v>
          </cell>
        </row>
        <row r="399">
          <cell r="C399" t="str">
            <v>Harrisonburg, Virginia</v>
          </cell>
          <cell r="D399">
            <v>38.4493315</v>
          </cell>
          <cell r="E399">
            <v>-78.868883299999993</v>
          </cell>
        </row>
        <row r="400">
          <cell r="C400" t="str">
            <v>Henrico County, Virginia</v>
          </cell>
          <cell r="D400">
            <v>37.513119099999997</v>
          </cell>
          <cell r="E400">
            <v>-77.346508099999994</v>
          </cell>
        </row>
        <row r="401">
          <cell r="C401" t="str">
            <v>Isle of Wight County, Virginia</v>
          </cell>
          <cell r="D401">
            <v>36.895367700000001</v>
          </cell>
          <cell r="E401">
            <v>-76.724814300000006</v>
          </cell>
        </row>
        <row r="402">
          <cell r="C402" t="str">
            <v>King William, Virginia</v>
          </cell>
          <cell r="D402">
            <v>37.687362999999998</v>
          </cell>
          <cell r="E402">
            <v>-77.013587400000006</v>
          </cell>
        </row>
        <row r="403">
          <cell r="C403" t="str">
            <v>Newport News, Virginia</v>
          </cell>
          <cell r="D403">
            <v>36.977501599999997</v>
          </cell>
          <cell r="E403">
            <v>-76.429770000000005</v>
          </cell>
        </row>
        <row r="404">
          <cell r="C404" t="str">
            <v>Powhatan, Virginia</v>
          </cell>
          <cell r="D404">
            <v>37.542023700000001</v>
          </cell>
          <cell r="E404">
            <v>-77.919061900000003</v>
          </cell>
        </row>
        <row r="405">
          <cell r="C405" t="str">
            <v>Virginia Beach, Virginia</v>
          </cell>
          <cell r="D405">
            <v>36.8529841</v>
          </cell>
          <cell r="E405">
            <v>-75.977418299999997</v>
          </cell>
        </row>
        <row r="406">
          <cell r="C406" t="str">
            <v>Bellevue, Washington</v>
          </cell>
          <cell r="D406">
            <v>47.614421900000004</v>
          </cell>
          <cell r="E406">
            <v>-122.19233699999999</v>
          </cell>
        </row>
        <row r="407">
          <cell r="C407" t="str">
            <v>Benton, Washington</v>
          </cell>
          <cell r="D407">
            <v>46.169170200000003</v>
          </cell>
          <cell r="E407">
            <v>-119.5286424</v>
          </cell>
        </row>
        <row r="408">
          <cell r="C408" t="str">
            <v>Clallam County, Washington</v>
          </cell>
          <cell r="D408">
            <v>47.9998383</v>
          </cell>
          <cell r="E408">
            <v>-123.7373472</v>
          </cell>
        </row>
        <row r="409">
          <cell r="C409" t="str">
            <v>Colville, Washington</v>
          </cell>
          <cell r="D409">
            <v>48.546569499999997</v>
          </cell>
          <cell r="E409">
            <v>-117.905537</v>
          </cell>
        </row>
        <row r="410">
          <cell r="C410" t="str">
            <v>Mason County, Washington</v>
          </cell>
          <cell r="D410">
            <v>47.336905408106603</v>
          </cell>
          <cell r="E410">
            <v>-123.15308333497801</v>
          </cell>
        </row>
        <row r="411">
          <cell r="C411" t="str">
            <v>Ellensburg, Washington</v>
          </cell>
          <cell r="D411">
            <v>46.997063500000003</v>
          </cell>
          <cell r="E411">
            <v>-120.5451223</v>
          </cell>
        </row>
        <row r="412">
          <cell r="C412" t="str">
            <v>Fairfield, Washington</v>
          </cell>
          <cell r="D412">
            <v>47.385175199999999</v>
          </cell>
          <cell r="E412">
            <v>-117.1715787</v>
          </cell>
        </row>
        <row r="413">
          <cell r="C413" t="str">
            <v>Franklin Pierce School District, Washington</v>
          </cell>
          <cell r="D413">
            <v>47.249579799999999</v>
          </cell>
          <cell r="E413">
            <v>-122.4398746</v>
          </cell>
        </row>
        <row r="414">
          <cell r="C414" t="str">
            <v>Friday Harbor, Washington</v>
          </cell>
          <cell r="D414">
            <v>48.534266199999998</v>
          </cell>
          <cell r="E414">
            <v>-123.0171242</v>
          </cell>
        </row>
        <row r="415">
          <cell r="C415" t="str">
            <v>Granger, Washington</v>
          </cell>
          <cell r="D415">
            <v>46.342074099999998</v>
          </cell>
          <cell r="E415">
            <v>-120.18727269999999</v>
          </cell>
        </row>
        <row r="416">
          <cell r="C416" t="str">
            <v>Kennewick, Washington</v>
          </cell>
          <cell r="D416">
            <v>46.208706599999999</v>
          </cell>
          <cell r="E416">
            <v>-119.1199192</v>
          </cell>
        </row>
        <row r="417">
          <cell r="C417" t="str">
            <v>Kettle Falls, Washington</v>
          </cell>
          <cell r="D417">
            <v>48.6105163</v>
          </cell>
          <cell r="E417">
            <v>-118.0563379</v>
          </cell>
        </row>
        <row r="418">
          <cell r="C418" t="str">
            <v>King County, Washington</v>
          </cell>
          <cell r="D418">
            <v>47.487337599999996</v>
          </cell>
          <cell r="E418">
            <v>-121.8622122</v>
          </cell>
        </row>
        <row r="419">
          <cell r="C419" t="str">
            <v>Kirkland, Washington</v>
          </cell>
          <cell r="D419">
            <v>47.685957299999998</v>
          </cell>
          <cell r="E419">
            <v>-122.19202490000001</v>
          </cell>
        </row>
        <row r="420">
          <cell r="C420" t="str">
            <v>Longview, Washington</v>
          </cell>
          <cell r="D420">
            <v>46.137704800000002</v>
          </cell>
          <cell r="E420">
            <v>-122.93446230000001</v>
          </cell>
        </row>
        <row r="421">
          <cell r="C421" t="str">
            <v>Mercer Island, Washington</v>
          </cell>
          <cell r="D421">
            <v>47.560207300000002</v>
          </cell>
          <cell r="E421">
            <v>-122.220142268619</v>
          </cell>
        </row>
        <row r="422">
          <cell r="C422" t="str">
            <v>Mercer Island School District, Washington</v>
          </cell>
          <cell r="D422">
            <v>47.560207300000002</v>
          </cell>
          <cell r="E422">
            <v>-122.220142268619</v>
          </cell>
        </row>
        <row r="423">
          <cell r="C423" t="str">
            <v>Palouse, Washington</v>
          </cell>
          <cell r="D423">
            <v>46.910174499999997</v>
          </cell>
          <cell r="E423">
            <v>-117.074697408611</v>
          </cell>
        </row>
        <row r="424">
          <cell r="C424" t="str">
            <v>Pasco, Washington</v>
          </cell>
          <cell r="D424">
            <v>46.244206749999996</v>
          </cell>
          <cell r="E424">
            <v>-119.10181999130801</v>
          </cell>
        </row>
        <row r="425">
          <cell r="C425" t="str">
            <v>Prosser, Washington</v>
          </cell>
          <cell r="D425">
            <v>46.206758299999997</v>
          </cell>
          <cell r="E425">
            <v>-119.76916009999999</v>
          </cell>
        </row>
        <row r="426">
          <cell r="C426" t="str">
            <v>Pullman, Washington</v>
          </cell>
          <cell r="D426">
            <v>46.730426799999996</v>
          </cell>
          <cell r="E426">
            <v>-117.173895</v>
          </cell>
        </row>
        <row r="427">
          <cell r="C427" t="str">
            <v>Sequim, Washington</v>
          </cell>
          <cell r="D427">
            <v>48.0849312</v>
          </cell>
          <cell r="E427">
            <v>-123.1096706</v>
          </cell>
        </row>
        <row r="428">
          <cell r="C428" t="str">
            <v>Shelton, Washington</v>
          </cell>
          <cell r="D428">
            <v>47.215094499999999</v>
          </cell>
          <cell r="E428">
            <v>-123.1007066</v>
          </cell>
        </row>
        <row r="429">
          <cell r="C429" t="str">
            <v>Snohomish County, Washington</v>
          </cell>
          <cell r="D429">
            <v>48.007473599999997</v>
          </cell>
          <cell r="E429">
            <v>-121.7304882</v>
          </cell>
        </row>
        <row r="430">
          <cell r="C430" t="str">
            <v>Spokane Valley, Washington</v>
          </cell>
          <cell r="D430">
            <v>47.657110400000001</v>
          </cell>
          <cell r="E430">
            <v>-117.26139360000001</v>
          </cell>
        </row>
        <row r="431">
          <cell r="C431" t="str">
            <v>St. John, Washington</v>
          </cell>
          <cell r="D431">
            <v>45.695681499999999</v>
          </cell>
          <cell r="E431">
            <v>-122.6125716</v>
          </cell>
        </row>
        <row r="432">
          <cell r="C432" t="str">
            <v>Tacoma, Washington</v>
          </cell>
          <cell r="D432">
            <v>47.249579799999999</v>
          </cell>
          <cell r="E432">
            <v>-122.4398746</v>
          </cell>
        </row>
        <row r="433">
          <cell r="C433" t="str">
            <v>Toppenish, Washington</v>
          </cell>
          <cell r="D433">
            <v>46.377501500000001</v>
          </cell>
          <cell r="E433">
            <v>-120.30893829999999</v>
          </cell>
        </row>
        <row r="434">
          <cell r="C434" t="str">
            <v>Tumwater, Washington</v>
          </cell>
          <cell r="D434">
            <v>47.008065500000001</v>
          </cell>
          <cell r="E434">
            <v>-122.91036800000001</v>
          </cell>
        </row>
        <row r="435">
          <cell r="C435" t="str">
            <v>Vancouver, Washington</v>
          </cell>
          <cell r="D435">
            <v>45.6306954</v>
          </cell>
          <cell r="E435">
            <v>-122.6744557</v>
          </cell>
        </row>
        <row r="436">
          <cell r="C436" t="str">
            <v>Berkeley County, West Virginia</v>
          </cell>
          <cell r="D436">
            <v>39.453524299999998</v>
          </cell>
          <cell r="E436">
            <v>-78.039552200000003</v>
          </cell>
        </row>
        <row r="437">
          <cell r="C437" t="str">
            <v>Dane County, Wisconsin</v>
          </cell>
          <cell r="D437">
            <v>43.070927300000001</v>
          </cell>
          <cell r="E437">
            <v>-89.432217399999999</v>
          </cell>
        </row>
        <row r="438">
          <cell r="C438" t="str">
            <v>Deerfield, Wisconsin</v>
          </cell>
          <cell r="D438">
            <v>43.051943399999999</v>
          </cell>
          <cell r="E438">
            <v>-89.075667499999994</v>
          </cell>
        </row>
        <row r="439">
          <cell r="C439" t="str">
            <v>Fitchburg, Wisconsin</v>
          </cell>
          <cell r="D439">
            <v>43.002091900000003</v>
          </cell>
          <cell r="E439">
            <v>-89.423817</v>
          </cell>
        </row>
        <row r="440">
          <cell r="C440" t="str">
            <v>Madison, Wisconsin</v>
          </cell>
          <cell r="D440">
            <v>43.074761000000002</v>
          </cell>
          <cell r="E440">
            <v>-89.383761300000003</v>
          </cell>
        </row>
        <row r="441">
          <cell r="C441" t="str">
            <v>Madison Metropolitan School District , Wisconsin</v>
          </cell>
          <cell r="D441">
            <v>43.0461034</v>
          </cell>
          <cell r="E441">
            <v>-89.392639200000005</v>
          </cell>
        </row>
        <row r="442">
          <cell r="C442" t="str">
            <v>McFarland, Wisconsin</v>
          </cell>
          <cell r="D442">
            <v>43.012348699999997</v>
          </cell>
          <cell r="E442">
            <v>-89.289764599999998</v>
          </cell>
        </row>
        <row r="443">
          <cell r="C443" t="str">
            <v>Middleton, Wisconsin</v>
          </cell>
          <cell r="D443">
            <v>43.096291899999997</v>
          </cell>
          <cell r="E443">
            <v>-89.511956499999997</v>
          </cell>
        </row>
        <row r="444">
          <cell r="C444" t="str">
            <v>New Richmond, Wisconsin</v>
          </cell>
          <cell r="D444">
            <v>45.123021299999998</v>
          </cell>
          <cell r="E444">
            <v>-92.536586499999999</v>
          </cell>
        </row>
        <row r="445">
          <cell r="C445" t="str">
            <v>Oregon, Wisconsin</v>
          </cell>
          <cell r="D445">
            <v>42.925965699999999</v>
          </cell>
          <cell r="E445">
            <v>-89.384277900000001</v>
          </cell>
        </row>
        <row r="446">
          <cell r="C446" t="str">
            <v>River Falls, Wisconsin</v>
          </cell>
          <cell r="D446">
            <v>44.859511099999999</v>
          </cell>
          <cell r="E446">
            <v>-92.626589699999997</v>
          </cell>
        </row>
        <row r="447">
          <cell r="C447" t="str">
            <v>Stoughton, Wisconsin</v>
          </cell>
          <cell r="D447">
            <v>42.916738899999999</v>
          </cell>
          <cell r="E447">
            <v>-89.217899700000004</v>
          </cell>
        </row>
        <row r="448">
          <cell r="C448" t="str">
            <v>Sun Prairie, Wisconsin</v>
          </cell>
          <cell r="D448">
            <v>43.183457900000001</v>
          </cell>
          <cell r="E448">
            <v>-89.213435899999993</v>
          </cell>
        </row>
        <row r="449">
          <cell r="C449" t="str">
            <v>Waunakee, Wisconsin</v>
          </cell>
          <cell r="D449">
            <v>43.191937299999999</v>
          </cell>
          <cell r="E449">
            <v>-89.455674900000005</v>
          </cell>
        </row>
        <row r="450">
          <cell r="C450" t="str">
            <v>WPPI, Wisconsin</v>
          </cell>
          <cell r="D450">
            <v>43.183457900000001</v>
          </cell>
          <cell r="E450">
            <v>-89.213435899999993</v>
          </cell>
        </row>
        <row r="451">
          <cell r="C451" t="str">
            <v>Jackson, Wyoming</v>
          </cell>
          <cell r="D451">
            <v>43.479965</v>
          </cell>
          <cell r="E451">
            <v>-110.761815</v>
          </cell>
        </row>
        <row r="452">
          <cell r="C452" t="str">
            <v>Laramie, Wyoming</v>
          </cell>
          <cell r="D452">
            <v>41.311366999999997</v>
          </cell>
          <cell r="E452">
            <v>-105.59110099999999</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ityrenewablesaccelerator@rmi.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psc.state.fl.us/library/filings/2019/06952-2019/06952-2019.pdf" TargetMode="External"/><Relationship Id="rId13" Type="http://schemas.openxmlformats.org/officeDocument/2006/relationships/hyperlink" Target="https://edocs.puc.state.or.us/efdocs/HAO/um1690hao131534.pdf" TargetMode="External"/><Relationship Id="rId18" Type="http://schemas.openxmlformats.org/officeDocument/2006/relationships/hyperlink" Target="https://www.sandiegouniontribune.com/business/energy-green/story/2019-09-11/chula-vista-and-la-mesa-commit-to-san-diego-led-community-choice-energy-agreement" TargetMode="External"/><Relationship Id="rId26" Type="http://schemas.openxmlformats.org/officeDocument/2006/relationships/hyperlink" Target="https://environmentamerica.org/sites/environment/files/resources/EA%20Clean%20Energy%20Tax%20Incentives%20Mayors%20Signers.pdf" TargetMode="External"/><Relationship Id="rId3" Type="http://schemas.openxmlformats.org/officeDocument/2006/relationships/hyperlink" Target="https://charlottenc.gov/sustainability/seap/SEAP/Duke%20MOU.PDF" TargetMode="External"/><Relationship Id="rId21" Type="http://schemas.openxmlformats.org/officeDocument/2006/relationships/hyperlink" Target="https://www.utc.wa.gov/_layouts/15/CasesPublicWebsite/GetDocument.ashx?docID=1577&amp;year=2016&amp;docketNumber=160918" TargetMode="External"/><Relationship Id="rId7" Type="http://schemas.openxmlformats.org/officeDocument/2006/relationships/hyperlink" Target="https://dms.puc.hawaii.gov/dms/DocumentViewer?pid=A1001001A19C11A92746G00075" TargetMode="External"/><Relationship Id="rId12" Type="http://schemas.openxmlformats.org/officeDocument/2006/relationships/hyperlink" Target="https://edocs.puc.state.or.us/efdocs/HAO/um1690hao131534.pdf" TargetMode="External"/><Relationship Id="rId17" Type="http://schemas.openxmlformats.org/officeDocument/2006/relationships/hyperlink" Target="https://www.edockets.state.mn.us/EFiling/edockets/searchDocuments.do?method=showPoup&amp;documentId=%7bA0B24570-0000-CD3B-991F-843CF6EB9106%7d&amp;documentTitle=20202-160459-02" TargetMode="External"/><Relationship Id="rId25" Type="http://schemas.openxmlformats.org/officeDocument/2006/relationships/hyperlink" Target="https://www.dora.state.co.us/pls/efi/efi_p2_v2_demo.show_document?p_dms_document_id=881206&amp;p_session_id=" TargetMode="External"/><Relationship Id="rId2" Type="http://schemas.openxmlformats.org/officeDocument/2006/relationships/hyperlink" Target="https://www.abqjournal.com/1321916/city-of-abq-helps-drive-new-50-megawatt-solar-energy-facility.html" TargetMode="External"/><Relationship Id="rId16" Type="http://schemas.openxmlformats.org/officeDocument/2006/relationships/hyperlink" Target="https://ar.audubon.org/conservation/sb145-solar-access-act-2019" TargetMode="External"/><Relationship Id="rId20" Type="http://schemas.openxmlformats.org/officeDocument/2006/relationships/hyperlink" Target="https://www.utc.wa.gov/_layouts/15/CasesPublicWebsite/GetDocument.ashx?docID=1577&amp;year=2016&amp;docketNumber=160918" TargetMode="External"/><Relationship Id="rId29" Type="http://schemas.openxmlformats.org/officeDocument/2006/relationships/hyperlink" Target="file:///C:/:f:/s/CRA/EhMi42Lpaj1PqMGZ3BgtytkB5uUKiYa-41htJUsmDyTVzA?e=Hn1Wky" TargetMode="External"/><Relationship Id="rId1" Type="http://schemas.openxmlformats.org/officeDocument/2006/relationships/hyperlink" Target="https://www.slc.gov/mayor/2016/09/19/salt-lake-city-and-rocky-mountain-power-reach-agreement-on-ambitious-clean-energy-goals-for-city/" TargetMode="External"/><Relationship Id="rId6" Type="http://schemas.openxmlformats.org/officeDocument/2006/relationships/hyperlink" Target="https://www.luckydistrict7.org/news/denver-xcel-energy-sign-energy-future-partnership-to-achieve-climate-goals" TargetMode="External"/><Relationship Id="rId11" Type="http://schemas.openxmlformats.org/officeDocument/2006/relationships/hyperlink" Target="https://www.northwesternenergy.com/docs/default-source/documents/defaultsupply/plan19/volume2/response-to-public-comments.pdf" TargetMode="External"/><Relationship Id="rId24" Type="http://schemas.openxmlformats.org/officeDocument/2006/relationships/hyperlink" Target="https://www.utc.wa.gov/_layouts/15/CasesPublicWebsite/GetDocument.ashx?docID=1577&amp;year=2016&amp;docketNumber=160918" TargetMode="External"/><Relationship Id="rId5" Type="http://schemas.openxmlformats.org/officeDocument/2006/relationships/hyperlink" Target="https://edocs.puc.state.or.us/efdocs/HAO/um1690hao131534.pdf" TargetMode="External"/><Relationship Id="rId15" Type="http://schemas.openxmlformats.org/officeDocument/2006/relationships/hyperlink" Target="https://edocs.puc.state.or.us/efdocs/HAO/um1690hao131534.pdf" TargetMode="External"/><Relationship Id="rId23" Type="http://schemas.openxmlformats.org/officeDocument/2006/relationships/hyperlink" Target="https://www.utc.wa.gov/_layouts/15/CasesPublicWebsite/GetDocument.ashx?docID=1577&amp;year=2016&amp;docketNumber=160918" TargetMode="External"/><Relationship Id="rId28" Type="http://schemas.openxmlformats.org/officeDocument/2006/relationships/hyperlink" Target="https://www.pjm.com/-/media/about-pjm/who-we-are/public-disclosures/20190726-pjm-cities-coalition-letter-regarding-leadership-transition-at-pjm.ashx" TargetMode="External"/><Relationship Id="rId10" Type="http://schemas.openxmlformats.org/officeDocument/2006/relationships/hyperlink" Target="https://www.northwesternenergy.com/docs/default-source/documents/defaultsupply/plan19/volume2/response-to-public-comments.pdf" TargetMode="External"/><Relationship Id="rId19" Type="http://schemas.openxmlformats.org/officeDocument/2006/relationships/hyperlink" Target="https://www.utc.wa.gov/_layouts/15/CasesPublicWebsite/GetDocument.ashx?docID=1577&amp;year=2016&amp;docketNumber=160918" TargetMode="External"/><Relationship Id="rId4" Type="http://schemas.openxmlformats.org/officeDocument/2006/relationships/hyperlink" Target="https://pv-magazine-usa.com/2019/07/16/regulators-force-georgia-power-to-double-its-solar/" TargetMode="External"/><Relationship Id="rId9" Type="http://schemas.openxmlformats.org/officeDocument/2006/relationships/hyperlink" Target="https://dms.puc.hawaii.gov/dms/DocumentViewer?pid=A1001001A17B15A93229C25744" TargetMode="External"/><Relationship Id="rId14" Type="http://schemas.openxmlformats.org/officeDocument/2006/relationships/hyperlink" Target="https://edocs.puc.state.or.us/efdocs/HAO/um1690hao131534.pdf" TargetMode="External"/><Relationship Id="rId22" Type="http://schemas.openxmlformats.org/officeDocument/2006/relationships/hyperlink" Target="https://www.utc.wa.gov/_layouts/15/CasesPublicWebsite/GetDocument.ashx?docID=1577&amp;year=2016&amp;docketNumber=160918" TargetMode="External"/><Relationship Id="rId27" Type="http://schemas.openxmlformats.org/officeDocument/2006/relationships/hyperlink" Target="https://www.utilitydive.com/news/maryland-50-rps-bill-doubles-offshore-wind-target-expands-solar-carve-out/5524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C266A-0F3C-D64A-8F33-3CF8DFE8379A}">
  <dimension ref="A1:C29"/>
  <sheetViews>
    <sheetView zoomScaleNormal="100" workbookViewId="0"/>
  </sheetViews>
  <sheetFormatPr defaultColWidth="8.875" defaultRowHeight="15.95"/>
  <cols>
    <col min="1" max="1" width="15" style="3" customWidth="1"/>
    <col min="2" max="2" width="26.125" style="17" bestFit="1" customWidth="1"/>
    <col min="3" max="3" width="113" style="17" customWidth="1"/>
    <col min="4" max="16384" width="8.875" style="3"/>
  </cols>
  <sheetData>
    <row r="1" spans="1:3">
      <c r="A1" s="2" t="s">
        <v>0</v>
      </c>
      <c r="B1" s="11"/>
      <c r="C1" s="18"/>
    </row>
    <row r="2" spans="1:3" ht="21" customHeight="1">
      <c r="A2" s="128" t="s">
        <v>1</v>
      </c>
      <c r="B2" s="9" t="s">
        <v>2</v>
      </c>
      <c r="C2" s="9" t="s">
        <v>3</v>
      </c>
    </row>
    <row r="3" spans="1:3" ht="170.1" customHeight="1">
      <c r="A3" s="128"/>
      <c r="B3" s="9" t="s">
        <v>4</v>
      </c>
      <c r="C3" s="102" t="s">
        <v>5</v>
      </c>
    </row>
    <row r="4" spans="1:3" ht="239.1" customHeight="1" thickBot="1">
      <c r="A4" s="129"/>
      <c r="B4" s="9" t="s">
        <v>6</v>
      </c>
      <c r="C4" s="9" t="s">
        <v>7</v>
      </c>
    </row>
    <row r="5" spans="1:3" ht="409.5" customHeight="1" thickBot="1">
      <c r="A5" s="4" t="s">
        <v>8</v>
      </c>
      <c r="B5" s="12" t="s">
        <v>9</v>
      </c>
      <c r="C5" s="12" t="s">
        <v>10</v>
      </c>
    </row>
    <row r="6" spans="1:3" ht="48">
      <c r="A6" s="130" t="s">
        <v>11</v>
      </c>
      <c r="B6" s="12" t="s">
        <v>12</v>
      </c>
      <c r="C6" s="100" t="s">
        <v>13</v>
      </c>
    </row>
    <row r="7" spans="1:3" ht="17.100000000000001" thickBot="1">
      <c r="A7" s="129"/>
      <c r="B7" s="13" t="s">
        <v>14</v>
      </c>
      <c r="C7" s="13" t="s">
        <v>15</v>
      </c>
    </row>
    <row r="8" spans="1:3" ht="17.100000000000001" thickBot="1">
      <c r="A8" s="4" t="s">
        <v>16</v>
      </c>
      <c r="B8" s="9" t="s">
        <v>17</v>
      </c>
      <c r="C8" s="101" t="s">
        <v>18</v>
      </c>
    </row>
    <row r="9" spans="1:3" s="5" customFormat="1" ht="15.95" customHeight="1">
      <c r="A9" s="131" t="s">
        <v>19</v>
      </c>
      <c r="B9" s="12" t="s">
        <v>20</v>
      </c>
      <c r="C9" s="9" t="s">
        <v>21</v>
      </c>
    </row>
    <row r="10" spans="1:3" ht="15.95" customHeight="1">
      <c r="A10" s="132"/>
      <c r="B10" s="9" t="s">
        <v>22</v>
      </c>
      <c r="C10" s="9" t="s">
        <v>23</v>
      </c>
    </row>
    <row r="11" spans="1:3" ht="15.95" customHeight="1" thickBot="1">
      <c r="A11" s="133"/>
      <c r="B11" s="9" t="s">
        <v>24</v>
      </c>
      <c r="C11" s="9" t="s">
        <v>25</v>
      </c>
    </row>
    <row r="12" spans="1:3">
      <c r="A12" s="130" t="s">
        <v>26</v>
      </c>
      <c r="B12" s="12" t="s">
        <v>27</v>
      </c>
      <c r="C12" s="12" t="s">
        <v>28</v>
      </c>
    </row>
    <row r="13" spans="1:3" ht="17.100000000000001" thickBot="1">
      <c r="A13" s="129"/>
      <c r="B13" s="9" t="s">
        <v>29</v>
      </c>
      <c r="C13" s="19" t="s">
        <v>30</v>
      </c>
    </row>
    <row r="14" spans="1:3" ht="15.95" customHeight="1">
      <c r="A14" s="131" t="s">
        <v>31</v>
      </c>
      <c r="B14" s="12" t="s">
        <v>32</v>
      </c>
      <c r="C14" s="9" t="s">
        <v>33</v>
      </c>
    </row>
    <row r="15" spans="1:3" ht="15.95" customHeight="1">
      <c r="A15" s="132"/>
      <c r="B15" s="9" t="s">
        <v>34</v>
      </c>
      <c r="C15" s="9"/>
    </row>
    <row r="16" spans="1:3" ht="15.95" customHeight="1">
      <c r="A16" s="132"/>
      <c r="B16" s="9" t="s">
        <v>35</v>
      </c>
      <c r="C16" s="9" t="s">
        <v>36</v>
      </c>
    </row>
    <row r="17" spans="1:3" ht="15.95" customHeight="1">
      <c r="A17" s="132"/>
      <c r="B17" s="9" t="s">
        <v>37</v>
      </c>
      <c r="C17" s="102" t="s">
        <v>38</v>
      </c>
    </row>
    <row r="18" spans="1:3" ht="15.95" customHeight="1" thickBot="1">
      <c r="A18" s="133"/>
      <c r="B18" s="13" t="s">
        <v>39</v>
      </c>
      <c r="C18" s="13" t="s">
        <v>40</v>
      </c>
    </row>
    <row r="19" spans="1:3">
      <c r="A19" s="6"/>
      <c r="B19" s="14"/>
      <c r="C19" s="14"/>
    </row>
    <row r="20" spans="1:3">
      <c r="A20" s="6"/>
      <c r="B20" s="14"/>
      <c r="C20" s="14"/>
    </row>
    <row r="21" spans="1:3">
      <c r="A21" s="7"/>
      <c r="B21" s="7"/>
      <c r="C21" s="9"/>
    </row>
    <row r="22" spans="1:3">
      <c r="A22" s="8"/>
      <c r="B22" s="15"/>
      <c r="C22" s="20"/>
    </row>
    <row r="23" spans="1:3">
      <c r="A23" s="9"/>
      <c r="B23" s="9"/>
      <c r="C23" s="9"/>
    </row>
    <row r="24" spans="1:3">
      <c r="A24" s="9"/>
      <c r="B24" s="9"/>
      <c r="C24" s="9"/>
    </row>
    <row r="25" spans="1:3">
      <c r="A25" s="9"/>
      <c r="B25" s="9"/>
      <c r="C25" s="9"/>
    </row>
    <row r="26" spans="1:3">
      <c r="A26" s="9"/>
      <c r="B26" s="9"/>
      <c r="C26" s="9"/>
    </row>
    <row r="27" spans="1:3">
      <c r="A27" s="9"/>
      <c r="B27" s="9"/>
      <c r="C27" s="9"/>
    </row>
    <row r="28" spans="1:3">
      <c r="A28" s="10"/>
      <c r="B28" s="16"/>
      <c r="C28" s="16"/>
    </row>
    <row r="29" spans="1:3">
      <c r="A29" s="10"/>
      <c r="B29" s="16"/>
      <c r="C29" s="16"/>
    </row>
  </sheetData>
  <sheetProtection formatCells="0" sort="0" autoFilter="0"/>
  <mergeCells count="5">
    <mergeCell ref="A2:A4"/>
    <mergeCell ref="A6:A7"/>
    <mergeCell ref="A9:A11"/>
    <mergeCell ref="A12:A13"/>
    <mergeCell ref="A14:A18"/>
  </mergeCells>
  <dataValidations count="1">
    <dataValidation type="list" allowBlank="1" sqref="C9" xr:uid="{65B7315A-DF22-914B-90F8-60A3485B7C89}">
      <formula1>Topics</formula1>
    </dataValidation>
  </dataValidations>
  <hyperlinks>
    <hyperlink ref="C13" r:id="rId1" xr:uid="{A44AAAA5-1044-7E48-8ECD-9A14BA9C6B5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BDEA-EF59-4E01-B3ED-32BF67E6AA62}">
  <dimension ref="B1:AD879"/>
  <sheetViews>
    <sheetView workbookViewId="0">
      <pane xSplit="4" ySplit="5" topLeftCell="E6" activePane="bottomRight" state="frozen"/>
      <selection pane="bottomRight"/>
      <selection pane="bottomLeft" activeCell="I12" sqref="I12"/>
      <selection pane="topRight" activeCell="I12" sqref="I12"/>
    </sheetView>
  </sheetViews>
  <sheetFormatPr defaultColWidth="8" defaultRowHeight="15.95"/>
  <cols>
    <col min="1" max="1" width="2.5" style="68" customWidth="1"/>
    <col min="2" max="2" width="8" style="68" bestFit="1" customWidth="1"/>
    <col min="3" max="3" width="18.5" style="68" customWidth="1"/>
    <col min="4" max="4" width="8.625" style="68" customWidth="1"/>
    <col min="5" max="6" width="8" style="68" bestFit="1" customWidth="1"/>
    <col min="7" max="7" width="15" style="68" customWidth="1"/>
    <col min="8" max="8" width="8" style="68" bestFit="1" customWidth="1"/>
    <col min="9" max="9" width="8" style="74" bestFit="1" customWidth="1"/>
    <col min="10" max="10" width="10.875" style="73" bestFit="1" customWidth="1"/>
    <col min="11" max="11" width="7.625" style="72" bestFit="1" customWidth="1"/>
    <col min="12" max="12" width="16.125" style="68" customWidth="1"/>
    <col min="13" max="13" width="8.875" style="71" bestFit="1" customWidth="1"/>
    <col min="14" max="14" width="7.625" style="68" bestFit="1" customWidth="1"/>
    <col min="15" max="15" width="8" style="68" bestFit="1" customWidth="1"/>
    <col min="16" max="16" width="8" style="70" bestFit="1" customWidth="1"/>
    <col min="17" max="20" width="21.125" style="68" customWidth="1"/>
    <col min="21" max="22" width="7.625" style="68" bestFit="1" customWidth="1"/>
    <col min="23" max="23" width="8" style="68" bestFit="1" customWidth="1"/>
    <col min="24" max="24" width="9.625" style="69" bestFit="1" customWidth="1"/>
    <col min="25" max="25" width="7.625" style="69" bestFit="1" customWidth="1"/>
    <col min="26" max="29" width="7.625" style="68" bestFit="1" customWidth="1"/>
    <col min="30" max="30" width="30.125" style="68" customWidth="1"/>
    <col min="31" max="16384" width="8" style="68"/>
  </cols>
  <sheetData>
    <row r="1" spans="2:30" s="85" customFormat="1" ht="15">
      <c r="H1" s="74"/>
      <c r="I1" s="74"/>
      <c r="J1" s="98"/>
      <c r="M1" s="97"/>
      <c r="P1" s="96"/>
      <c r="X1" s="95"/>
    </row>
    <row r="2" spans="2:30" s="85" customFormat="1" ht="21">
      <c r="B2" s="99" t="s">
        <v>41</v>
      </c>
      <c r="H2" s="74"/>
      <c r="I2" s="74"/>
      <c r="J2" s="98"/>
      <c r="M2" s="97"/>
      <c r="P2" s="96"/>
      <c r="X2" s="95"/>
    </row>
    <row r="3" spans="2:30" s="85" customFormat="1" ht="15">
      <c r="B3" s="1" t="s">
        <v>42</v>
      </c>
      <c r="H3" s="74"/>
      <c r="I3" s="74"/>
      <c r="J3" s="98"/>
      <c r="M3" s="97"/>
      <c r="P3" s="96"/>
      <c r="X3" s="95"/>
    </row>
    <row r="4" spans="2:30" s="85" customFormat="1" ht="15">
      <c r="B4" s="94" t="s">
        <v>43</v>
      </c>
      <c r="C4" s="94"/>
      <c r="D4" s="94"/>
      <c r="E4" s="94"/>
      <c r="F4" s="94"/>
      <c r="G4" s="94"/>
      <c r="H4" s="93" t="s">
        <v>44</v>
      </c>
      <c r="I4" s="90"/>
      <c r="J4" s="92"/>
      <c r="K4" s="90"/>
      <c r="L4" s="90"/>
      <c r="M4" s="91"/>
      <c r="N4" s="90"/>
      <c r="O4" s="90"/>
      <c r="P4" s="89"/>
      <c r="Q4" s="88" t="s">
        <v>45</v>
      </c>
      <c r="R4" s="88"/>
      <c r="S4" s="88"/>
      <c r="T4" s="88"/>
      <c r="U4" s="88"/>
      <c r="V4" s="88"/>
      <c r="W4" s="88"/>
      <c r="X4" s="87"/>
      <c r="Y4" s="86" t="s">
        <v>46</v>
      </c>
      <c r="Z4" s="86"/>
      <c r="AA4" s="86"/>
      <c r="AB4" s="86"/>
      <c r="AC4" s="86"/>
      <c r="AD4" s="86"/>
    </row>
    <row r="5" spans="2:30" s="75" customFormat="1" ht="15">
      <c r="B5" s="84" t="s">
        <v>47</v>
      </c>
      <c r="C5" s="84" t="s">
        <v>48</v>
      </c>
      <c r="D5" s="84" t="s">
        <v>49</v>
      </c>
      <c r="E5" s="84" t="s">
        <v>50</v>
      </c>
      <c r="F5" s="84" t="s">
        <v>51</v>
      </c>
      <c r="G5" s="84" t="s">
        <v>52</v>
      </c>
      <c r="H5" s="83" t="s">
        <v>53</v>
      </c>
      <c r="I5" s="83" t="s">
        <v>54</v>
      </c>
      <c r="J5" s="82" t="s">
        <v>55</v>
      </c>
      <c r="K5" s="80" t="s">
        <v>56</v>
      </c>
      <c r="L5" s="80" t="s">
        <v>57</v>
      </c>
      <c r="M5" s="81" t="s">
        <v>58</v>
      </c>
      <c r="N5" s="80" t="s">
        <v>59</v>
      </c>
      <c r="O5" s="80" t="s">
        <v>60</v>
      </c>
      <c r="P5" s="79" t="s">
        <v>61</v>
      </c>
      <c r="Q5" s="78" t="s">
        <v>62</v>
      </c>
      <c r="R5" s="78" t="s">
        <v>63</v>
      </c>
      <c r="S5" s="78" t="s">
        <v>64</v>
      </c>
      <c r="T5" s="78" t="s">
        <v>65</v>
      </c>
      <c r="U5" s="78" t="s">
        <v>66</v>
      </c>
      <c r="V5" s="78" t="s">
        <v>67</v>
      </c>
      <c r="W5" s="78" t="s">
        <v>68</v>
      </c>
      <c r="X5" s="77" t="s">
        <v>69</v>
      </c>
      <c r="Y5" s="76" t="s">
        <v>70</v>
      </c>
      <c r="Z5" s="76" t="s">
        <v>71</v>
      </c>
      <c r="AA5" s="76" t="s">
        <v>72</v>
      </c>
      <c r="AB5" s="76" t="s">
        <v>73</v>
      </c>
      <c r="AC5" s="76" t="s">
        <v>74</v>
      </c>
      <c r="AD5" s="76" t="s">
        <v>75</v>
      </c>
    </row>
    <row r="6" spans="2:30">
      <c r="B6" s="103">
        <v>1</v>
      </c>
      <c r="C6" s="104" t="s">
        <v>76</v>
      </c>
      <c r="D6" s="104" t="s">
        <v>77</v>
      </c>
      <c r="E6" s="103">
        <f>VLOOKUP($C6&amp;", "&amp;$D6, '[1]Appendix - GPS Coordinates'!$C:$E, 2, FALSE)</f>
        <v>53.872282400000003</v>
      </c>
      <c r="F6" s="103">
        <f>VLOOKUP($C6&amp;", "&amp;$D6, '[1]Appendix - GPS Coordinates'!$C:$E, 3, FALSE)</f>
        <v>-166.5272262</v>
      </c>
      <c r="G6" s="104"/>
      <c r="H6" s="103">
        <v>2020</v>
      </c>
      <c r="I6" s="103">
        <v>2020</v>
      </c>
      <c r="J6" s="105">
        <v>44078</v>
      </c>
      <c r="K6" s="104" t="s">
        <v>78</v>
      </c>
      <c r="L6" s="104" t="s">
        <v>79</v>
      </c>
      <c r="M6" s="106">
        <v>30</v>
      </c>
      <c r="N6" s="104"/>
      <c r="O6" s="103">
        <v>30</v>
      </c>
      <c r="P6" s="103"/>
      <c r="Q6" s="104" t="s">
        <v>80</v>
      </c>
      <c r="R6" s="104" t="s">
        <v>81</v>
      </c>
      <c r="S6" s="104" t="s">
        <v>82</v>
      </c>
      <c r="T6" s="104" t="s">
        <v>83</v>
      </c>
      <c r="U6" s="104" t="s">
        <v>76</v>
      </c>
      <c r="V6" s="104" t="s">
        <v>77</v>
      </c>
      <c r="W6" s="103">
        <v>2023</v>
      </c>
      <c r="X6" s="107"/>
      <c r="Y6" s="108" t="s">
        <v>84</v>
      </c>
      <c r="Z6" s="104"/>
      <c r="AA6" s="104"/>
      <c r="AB6" s="104"/>
      <c r="AC6" s="104"/>
      <c r="AD6" s="104" t="s">
        <v>85</v>
      </c>
    </row>
    <row r="7" spans="2:30">
      <c r="B7" s="109">
        <v>2</v>
      </c>
      <c r="C7" s="109" t="s">
        <v>86</v>
      </c>
      <c r="D7" s="109" t="s">
        <v>87</v>
      </c>
      <c r="E7" s="103">
        <f>VLOOKUP($C7&amp;", "&amp;$D7, '[1]Appendix - GPS Coordinates'!$C:$E, 2, FALSE)</f>
        <v>33.306160499999997</v>
      </c>
      <c r="F7" s="103">
        <f>VLOOKUP($C7&amp;", "&amp;$D7, '[1]Appendix - GPS Coordinates'!$C:$E, 3, FALSE)</f>
        <v>-111.84125</v>
      </c>
      <c r="G7" s="109" t="s">
        <v>88</v>
      </c>
      <c r="H7" s="109">
        <v>2018</v>
      </c>
      <c r="I7" s="103">
        <v>2018</v>
      </c>
      <c r="J7" s="110">
        <v>43451</v>
      </c>
      <c r="K7" s="111" t="s">
        <v>89</v>
      </c>
      <c r="L7" s="109" t="s">
        <v>90</v>
      </c>
      <c r="M7" s="112">
        <v>2.7</v>
      </c>
      <c r="N7" s="109"/>
      <c r="O7" s="109"/>
      <c r="P7" s="113"/>
      <c r="Q7" s="109" t="s">
        <v>91</v>
      </c>
      <c r="R7" s="109" t="s">
        <v>92</v>
      </c>
      <c r="S7" s="109" t="s">
        <v>93</v>
      </c>
      <c r="T7" s="109"/>
      <c r="U7" s="109" t="s">
        <v>94</v>
      </c>
      <c r="V7" s="109" t="s">
        <v>87</v>
      </c>
      <c r="W7" s="109">
        <v>2021</v>
      </c>
      <c r="X7" s="114"/>
      <c r="Y7" s="114" t="s">
        <v>95</v>
      </c>
      <c r="Z7" s="109"/>
      <c r="AA7" s="109"/>
      <c r="AB7" s="109"/>
      <c r="AC7" s="109"/>
      <c r="AD7" s="109"/>
    </row>
    <row r="8" spans="2:30">
      <c r="B8" s="109">
        <v>3</v>
      </c>
      <c r="C8" s="109" t="s">
        <v>96</v>
      </c>
      <c r="D8" s="109" t="s">
        <v>87</v>
      </c>
      <c r="E8" s="103">
        <f>VLOOKUP($C8&amp;", "&amp;$D8, '[1]Appendix - GPS Coordinates'!$C:$E, 2, FALSE)</f>
        <v>33.352763199999998</v>
      </c>
      <c r="F8" s="103">
        <f>VLOOKUP($C8&amp;", "&amp;$D8, '[1]Appendix - GPS Coordinates'!$C:$E, 3, FALSE)</f>
        <v>-111.7890373</v>
      </c>
      <c r="G8" s="109" t="s">
        <v>88</v>
      </c>
      <c r="H8" s="109">
        <v>2020</v>
      </c>
      <c r="I8" s="103">
        <v>2020</v>
      </c>
      <c r="J8" s="110">
        <v>43977</v>
      </c>
      <c r="K8" s="111" t="s">
        <v>89</v>
      </c>
      <c r="L8" s="109" t="s">
        <v>90</v>
      </c>
      <c r="M8" s="112">
        <v>2.5</v>
      </c>
      <c r="N8" s="109"/>
      <c r="O8" s="109">
        <v>15</v>
      </c>
      <c r="P8" s="113"/>
      <c r="Q8" s="109" t="s">
        <v>97</v>
      </c>
      <c r="R8" s="109" t="s">
        <v>92</v>
      </c>
      <c r="S8" s="109" t="s">
        <v>98</v>
      </c>
      <c r="T8" s="109" t="s">
        <v>99</v>
      </c>
      <c r="U8" s="109" t="s">
        <v>100</v>
      </c>
      <c r="V8" s="109" t="s">
        <v>87</v>
      </c>
      <c r="W8" s="109">
        <v>2021</v>
      </c>
      <c r="X8" s="114"/>
      <c r="Y8" s="114" t="s">
        <v>101</v>
      </c>
      <c r="Z8" s="109" t="s">
        <v>102</v>
      </c>
      <c r="AA8" s="109"/>
      <c r="AB8" s="109"/>
      <c r="AC8" s="109"/>
      <c r="AD8" s="109"/>
    </row>
    <row r="9" spans="2:30">
      <c r="B9" s="103">
        <v>4</v>
      </c>
      <c r="C9" s="109" t="s">
        <v>103</v>
      </c>
      <c r="D9" s="109" t="s">
        <v>87</v>
      </c>
      <c r="E9" s="103">
        <f>VLOOKUP($C9&amp;", "&amp;$D9, '[1]Appendix - GPS Coordinates'!$C:$E, 2, FALSE)</f>
        <v>33.415111699999997</v>
      </c>
      <c r="F9" s="103">
        <f>VLOOKUP($C9&amp;", "&amp;$D9, '[1]Appendix - GPS Coordinates'!$C:$E, 3, FALSE)</f>
        <v>-111.8314792</v>
      </c>
      <c r="G9" s="109" t="s">
        <v>88</v>
      </c>
      <c r="H9" s="109">
        <v>2018</v>
      </c>
      <c r="I9" s="103">
        <v>2018</v>
      </c>
      <c r="J9" s="110">
        <v>43451</v>
      </c>
      <c r="K9" s="111" t="s">
        <v>89</v>
      </c>
      <c r="L9" s="109" t="s">
        <v>90</v>
      </c>
      <c r="M9" s="112">
        <v>2.6</v>
      </c>
      <c r="N9" s="109"/>
      <c r="O9" s="109">
        <v>15</v>
      </c>
      <c r="P9" s="113"/>
      <c r="Q9" s="109" t="s">
        <v>91</v>
      </c>
      <c r="R9" s="109" t="s">
        <v>92</v>
      </c>
      <c r="S9" s="109" t="s">
        <v>93</v>
      </c>
      <c r="T9" s="109"/>
      <c r="U9" s="109" t="s">
        <v>94</v>
      </c>
      <c r="V9" s="109" t="s">
        <v>87</v>
      </c>
      <c r="W9" s="109"/>
      <c r="X9" s="114"/>
      <c r="Y9" s="114" t="s">
        <v>95</v>
      </c>
      <c r="Z9" s="109"/>
      <c r="AA9" s="109"/>
      <c r="AB9" s="109"/>
      <c r="AC9" s="109"/>
      <c r="AD9" s="109"/>
    </row>
    <row r="10" spans="2:30">
      <c r="B10" s="109">
        <v>5</v>
      </c>
      <c r="C10" s="109" t="s">
        <v>104</v>
      </c>
      <c r="D10" s="109" t="s">
        <v>87</v>
      </c>
      <c r="E10" s="103">
        <f>VLOOKUP($C10&amp;", "&amp;$D10, '[1]Appendix - GPS Coordinates'!$C:$E, 2, FALSE)</f>
        <v>36.607222200000002</v>
      </c>
      <c r="F10" s="103">
        <f>VLOOKUP($C10&amp;", "&amp;$D10, '[1]Appendix - GPS Coordinates'!$C:$E, 3, FALSE)</f>
        <v>-109.24250000000001</v>
      </c>
      <c r="G10" s="109" t="s">
        <v>88</v>
      </c>
      <c r="H10" s="109">
        <v>2019</v>
      </c>
      <c r="I10" s="103">
        <v>2019</v>
      </c>
      <c r="J10" s="110">
        <v>43685</v>
      </c>
      <c r="K10" s="111" t="s">
        <v>89</v>
      </c>
      <c r="L10" s="109" t="s">
        <v>105</v>
      </c>
      <c r="M10" s="112">
        <v>4</v>
      </c>
      <c r="N10" s="109"/>
      <c r="O10" s="109">
        <v>25</v>
      </c>
      <c r="P10" s="113">
        <v>23.15</v>
      </c>
      <c r="Q10" s="109" t="s">
        <v>106</v>
      </c>
      <c r="R10" s="109" t="s">
        <v>81</v>
      </c>
      <c r="S10" s="109"/>
      <c r="T10" s="109" t="s">
        <v>107</v>
      </c>
      <c r="U10" s="109" t="s">
        <v>108</v>
      </c>
      <c r="V10" s="109" t="s">
        <v>87</v>
      </c>
      <c r="W10" s="109">
        <v>2022</v>
      </c>
      <c r="X10" s="114"/>
      <c r="Y10" s="114" t="s">
        <v>109</v>
      </c>
      <c r="Z10" s="109" t="s">
        <v>110</v>
      </c>
      <c r="AA10" s="109" t="s">
        <v>111</v>
      </c>
      <c r="AB10" s="109" t="s">
        <v>112</v>
      </c>
      <c r="AC10" s="109"/>
      <c r="AD10" s="109" t="s">
        <v>113</v>
      </c>
    </row>
    <row r="11" spans="2:30">
      <c r="B11" s="109">
        <v>6</v>
      </c>
      <c r="C11" s="109" t="s">
        <v>114</v>
      </c>
      <c r="D11" s="109" t="s">
        <v>87</v>
      </c>
      <c r="E11" s="103">
        <f>VLOOKUP($C11&amp;", "&amp;$D11, '[1]Appendix - GPS Coordinates'!$C:$E, 2, FALSE)</f>
        <v>33.448436700000002</v>
      </c>
      <c r="F11" s="103">
        <f>VLOOKUP($C11&amp;", "&amp;$D11, '[1]Appendix - GPS Coordinates'!$C:$E, 3, FALSE)</f>
        <v>-112.0741417</v>
      </c>
      <c r="G11" s="109" t="s">
        <v>88</v>
      </c>
      <c r="H11" s="109">
        <v>2018</v>
      </c>
      <c r="I11" s="103">
        <v>2018</v>
      </c>
      <c r="J11" s="110">
        <v>43451</v>
      </c>
      <c r="K11" s="111" t="s">
        <v>89</v>
      </c>
      <c r="L11" s="109" t="s">
        <v>90</v>
      </c>
      <c r="M11" s="112">
        <v>10.1</v>
      </c>
      <c r="N11" s="109"/>
      <c r="O11" s="109">
        <v>15</v>
      </c>
      <c r="P11" s="113">
        <v>37.299999999999997</v>
      </c>
      <c r="Q11" s="109" t="s">
        <v>91</v>
      </c>
      <c r="R11" s="109" t="s">
        <v>92</v>
      </c>
      <c r="S11" s="109" t="s">
        <v>93</v>
      </c>
      <c r="T11" s="109"/>
      <c r="U11" s="109" t="s">
        <v>94</v>
      </c>
      <c r="V11" s="109" t="s">
        <v>87</v>
      </c>
      <c r="W11" s="109"/>
      <c r="X11" s="114"/>
      <c r="Y11" s="114" t="s">
        <v>95</v>
      </c>
      <c r="Z11" s="109"/>
      <c r="AA11" s="109"/>
      <c r="AB11" s="109"/>
      <c r="AC11" s="109"/>
      <c r="AD11" s="109"/>
    </row>
    <row r="12" spans="2:30">
      <c r="B12" s="103">
        <v>7</v>
      </c>
      <c r="C12" s="109" t="s">
        <v>115</v>
      </c>
      <c r="D12" s="109" t="s">
        <v>87</v>
      </c>
      <c r="E12" s="103">
        <f>VLOOKUP($C12&amp;", "&amp;$D12, '[1]Appendix - GPS Coordinates'!$C:$E, 2, FALSE)</f>
        <v>32.111262400000001</v>
      </c>
      <c r="F12" s="103">
        <f>VLOOKUP($C12&amp;", "&amp;$D12, '[1]Appendix - GPS Coordinates'!$C:$E, 3, FALSE)</f>
        <v>-111.6546163</v>
      </c>
      <c r="G12" s="109" t="s">
        <v>88</v>
      </c>
      <c r="H12" s="109">
        <v>2015</v>
      </c>
      <c r="I12" s="103">
        <v>2015</v>
      </c>
      <c r="J12" s="110">
        <v>42261</v>
      </c>
      <c r="K12" s="111" t="s">
        <v>89</v>
      </c>
      <c r="L12" s="109" t="s">
        <v>105</v>
      </c>
      <c r="M12" s="112">
        <v>5</v>
      </c>
      <c r="N12" s="109"/>
      <c r="O12" s="109">
        <v>20</v>
      </c>
      <c r="P12" s="113"/>
      <c r="Q12" s="109"/>
      <c r="R12" s="109"/>
      <c r="S12" s="109" t="s">
        <v>116</v>
      </c>
      <c r="T12" s="109"/>
      <c r="U12" s="109" t="s">
        <v>115</v>
      </c>
      <c r="V12" s="109" t="s">
        <v>87</v>
      </c>
      <c r="W12" s="109"/>
      <c r="X12" s="114"/>
      <c r="Y12" s="114" t="s">
        <v>117</v>
      </c>
      <c r="Z12" s="109"/>
      <c r="AA12" s="109"/>
      <c r="AB12" s="109"/>
      <c r="AC12" s="109"/>
      <c r="AD12" s="109"/>
    </row>
    <row r="13" spans="2:30">
      <c r="B13" s="109">
        <v>8</v>
      </c>
      <c r="C13" s="109" t="s">
        <v>118</v>
      </c>
      <c r="D13" s="109" t="s">
        <v>87</v>
      </c>
      <c r="E13" s="103">
        <f>VLOOKUP($C13&amp;", "&amp;$D13, '[1]Appendix - GPS Coordinates'!$C:$E, 2, FALSE)</f>
        <v>33.425505600000001</v>
      </c>
      <c r="F13" s="103">
        <f>VLOOKUP($C13&amp;", "&amp;$D13, '[1]Appendix - GPS Coordinates'!$C:$E, 3, FALSE)</f>
        <v>-111.9400091</v>
      </c>
      <c r="G13" s="109" t="s">
        <v>88</v>
      </c>
      <c r="H13" s="109"/>
      <c r="I13" s="103">
        <v>2015</v>
      </c>
      <c r="J13" s="110"/>
      <c r="K13" s="111" t="s">
        <v>89</v>
      </c>
      <c r="L13" s="109" t="s">
        <v>105</v>
      </c>
      <c r="M13" s="112">
        <v>0.26500000000000001</v>
      </c>
      <c r="N13" s="109"/>
      <c r="O13" s="109"/>
      <c r="P13" s="113"/>
      <c r="Q13" s="109" t="s">
        <v>97</v>
      </c>
      <c r="R13" s="109" t="s">
        <v>92</v>
      </c>
      <c r="S13" s="109"/>
      <c r="T13" s="109" t="s">
        <v>119</v>
      </c>
      <c r="U13" s="109" t="s">
        <v>118</v>
      </c>
      <c r="V13" s="109" t="s">
        <v>87</v>
      </c>
      <c r="W13" s="109">
        <v>2015</v>
      </c>
      <c r="X13" s="114"/>
      <c r="Y13" s="114" t="s">
        <v>120</v>
      </c>
      <c r="Z13" s="109"/>
      <c r="AA13" s="109"/>
      <c r="AB13" s="109"/>
      <c r="AC13" s="109"/>
      <c r="AD13" s="109"/>
    </row>
    <row r="14" spans="2:30">
      <c r="B14" s="103">
        <v>9</v>
      </c>
      <c r="C14" s="109" t="s">
        <v>118</v>
      </c>
      <c r="D14" s="109" t="s">
        <v>87</v>
      </c>
      <c r="E14" s="103">
        <f>VLOOKUP($C14&amp;", "&amp;$D14, '[1]Appendix - GPS Coordinates'!$C:$E, 2, FALSE)</f>
        <v>33.425505600000001</v>
      </c>
      <c r="F14" s="103">
        <f>VLOOKUP($C14&amp;", "&amp;$D14, '[1]Appendix - GPS Coordinates'!$C:$E, 3, FALSE)</f>
        <v>-111.9400091</v>
      </c>
      <c r="G14" s="109" t="s">
        <v>88</v>
      </c>
      <c r="H14" s="109">
        <v>2016</v>
      </c>
      <c r="I14" s="103">
        <v>2016</v>
      </c>
      <c r="J14" s="110">
        <v>42679</v>
      </c>
      <c r="K14" s="111" t="s">
        <v>89</v>
      </c>
      <c r="L14" s="109" t="s">
        <v>105</v>
      </c>
      <c r="M14" s="112">
        <v>0.372</v>
      </c>
      <c r="N14" s="109"/>
      <c r="O14" s="109"/>
      <c r="P14" s="113"/>
      <c r="Q14" s="109" t="s">
        <v>97</v>
      </c>
      <c r="R14" s="109" t="s">
        <v>92</v>
      </c>
      <c r="S14" s="109"/>
      <c r="T14" s="109" t="s">
        <v>121</v>
      </c>
      <c r="U14" s="109" t="s">
        <v>118</v>
      </c>
      <c r="V14" s="109" t="s">
        <v>87</v>
      </c>
      <c r="W14" s="109">
        <v>2016</v>
      </c>
      <c r="X14" s="114"/>
      <c r="Y14" s="114" t="s">
        <v>120</v>
      </c>
      <c r="Z14" s="109" t="s">
        <v>122</v>
      </c>
      <c r="AA14" s="109"/>
      <c r="AB14" s="109"/>
      <c r="AC14" s="109"/>
      <c r="AD14" s="109"/>
    </row>
    <row r="15" spans="2:30">
      <c r="B15" s="109">
        <v>10</v>
      </c>
      <c r="C15" s="109" t="s">
        <v>118</v>
      </c>
      <c r="D15" s="109" t="s">
        <v>87</v>
      </c>
      <c r="E15" s="103">
        <f>VLOOKUP($C15&amp;", "&amp;$D15, '[1]Appendix - GPS Coordinates'!$C:$E, 2, FALSE)</f>
        <v>33.425505600000001</v>
      </c>
      <c r="F15" s="103">
        <f>VLOOKUP($C15&amp;", "&amp;$D15, '[1]Appendix - GPS Coordinates'!$C:$E, 3, FALSE)</f>
        <v>-111.9400091</v>
      </c>
      <c r="G15" s="109" t="s">
        <v>88</v>
      </c>
      <c r="H15" s="109">
        <v>2016</v>
      </c>
      <c r="I15" s="103">
        <v>2016</v>
      </c>
      <c r="J15" s="110">
        <v>42671</v>
      </c>
      <c r="K15" s="111" t="s">
        <v>89</v>
      </c>
      <c r="L15" s="109" t="s">
        <v>105</v>
      </c>
      <c r="M15" s="112">
        <v>0.53700000000000003</v>
      </c>
      <c r="N15" s="109"/>
      <c r="O15" s="109"/>
      <c r="P15" s="113"/>
      <c r="Q15" s="109" t="s">
        <v>97</v>
      </c>
      <c r="R15" s="109" t="s">
        <v>92</v>
      </c>
      <c r="S15" s="109"/>
      <c r="T15" s="109" t="s">
        <v>123</v>
      </c>
      <c r="U15" s="109" t="s">
        <v>118</v>
      </c>
      <c r="V15" s="109" t="s">
        <v>87</v>
      </c>
      <c r="W15" s="109">
        <v>2016</v>
      </c>
      <c r="X15" s="114">
        <v>831.5</v>
      </c>
      <c r="Y15" s="114" t="s">
        <v>120</v>
      </c>
      <c r="Z15" s="109" t="s">
        <v>124</v>
      </c>
      <c r="AA15" s="109"/>
      <c r="AB15" s="109"/>
      <c r="AC15" s="109"/>
      <c r="AD15" s="109"/>
    </row>
    <row r="16" spans="2:30">
      <c r="B16" s="109">
        <v>11</v>
      </c>
      <c r="C16" s="109" t="s">
        <v>118</v>
      </c>
      <c r="D16" s="109" t="s">
        <v>87</v>
      </c>
      <c r="E16" s="103">
        <f>VLOOKUP($C16&amp;", "&amp;$D16, '[1]Appendix - GPS Coordinates'!$C:$E, 2, FALSE)</f>
        <v>33.425505600000001</v>
      </c>
      <c r="F16" s="103">
        <f>VLOOKUP($C16&amp;", "&amp;$D16, '[1]Appendix - GPS Coordinates'!$C:$E, 3, FALSE)</f>
        <v>-111.9400091</v>
      </c>
      <c r="G16" s="109" t="s">
        <v>88</v>
      </c>
      <c r="H16" s="109">
        <v>2016</v>
      </c>
      <c r="I16" s="103">
        <v>2016</v>
      </c>
      <c r="J16" s="110">
        <v>42679</v>
      </c>
      <c r="K16" s="111" t="s">
        <v>89</v>
      </c>
      <c r="L16" s="109" t="s">
        <v>105</v>
      </c>
      <c r="M16" s="112">
        <v>0.8</v>
      </c>
      <c r="N16" s="109"/>
      <c r="O16" s="109"/>
      <c r="P16" s="113"/>
      <c r="Q16" s="109" t="s">
        <v>97</v>
      </c>
      <c r="R16" s="109" t="s">
        <v>92</v>
      </c>
      <c r="S16" s="109"/>
      <c r="T16" s="109" t="s">
        <v>125</v>
      </c>
      <c r="U16" s="109" t="s">
        <v>118</v>
      </c>
      <c r="V16" s="109" t="s">
        <v>87</v>
      </c>
      <c r="W16" s="109">
        <v>2016</v>
      </c>
      <c r="X16" s="114"/>
      <c r="Y16" s="114" t="s">
        <v>120</v>
      </c>
      <c r="Z16" s="109" t="s">
        <v>122</v>
      </c>
      <c r="AA16" s="109"/>
      <c r="AB16" s="109"/>
      <c r="AC16" s="109"/>
      <c r="AD16" s="109"/>
    </row>
    <row r="17" spans="2:30">
      <c r="B17" s="103">
        <v>12</v>
      </c>
      <c r="C17" s="109" t="s">
        <v>118</v>
      </c>
      <c r="D17" s="109" t="s">
        <v>87</v>
      </c>
      <c r="E17" s="103">
        <f>VLOOKUP($C17&amp;", "&amp;$D17, '[1]Appendix - GPS Coordinates'!$C:$E, 2, FALSE)</f>
        <v>33.425505600000001</v>
      </c>
      <c r="F17" s="103">
        <f>VLOOKUP($C17&amp;", "&amp;$D17, '[1]Appendix - GPS Coordinates'!$C:$E, 3, FALSE)</f>
        <v>-111.9400091</v>
      </c>
      <c r="G17" s="109" t="s">
        <v>88</v>
      </c>
      <c r="H17" s="109"/>
      <c r="I17" s="103">
        <v>2018</v>
      </c>
      <c r="J17" s="110"/>
      <c r="K17" s="111" t="s">
        <v>89</v>
      </c>
      <c r="L17" s="109" t="s">
        <v>105</v>
      </c>
      <c r="M17" s="112">
        <v>1.2</v>
      </c>
      <c r="N17" s="109" t="s">
        <v>126</v>
      </c>
      <c r="O17" s="109"/>
      <c r="P17" s="113"/>
      <c r="Q17" s="109" t="s">
        <v>97</v>
      </c>
      <c r="R17" s="109" t="s">
        <v>92</v>
      </c>
      <c r="S17" s="109" t="s">
        <v>127</v>
      </c>
      <c r="T17" s="109" t="s">
        <v>128</v>
      </c>
      <c r="U17" s="109" t="s">
        <v>118</v>
      </c>
      <c r="V17" s="109" t="s">
        <v>87</v>
      </c>
      <c r="W17" s="109">
        <v>2018</v>
      </c>
      <c r="X17" s="114">
        <v>1800</v>
      </c>
      <c r="Y17" s="114" t="s">
        <v>120</v>
      </c>
      <c r="Z17" s="109" t="s">
        <v>129</v>
      </c>
      <c r="AA17" s="109"/>
      <c r="AB17" s="109"/>
      <c r="AC17" s="109"/>
      <c r="AD17" s="109"/>
    </row>
    <row r="18" spans="2:30" ht="15.95" customHeight="1">
      <c r="B18" s="109">
        <v>13</v>
      </c>
      <c r="C18" s="109" t="s">
        <v>118</v>
      </c>
      <c r="D18" s="109" t="s">
        <v>87</v>
      </c>
      <c r="E18" s="103">
        <f>VLOOKUP($C18&amp;", "&amp;$D18, '[1]Appendix - GPS Coordinates'!$C:$E, 2, FALSE)</f>
        <v>33.425505600000001</v>
      </c>
      <c r="F18" s="103">
        <f>VLOOKUP($C18&amp;", "&amp;$D18, '[1]Appendix - GPS Coordinates'!$C:$E, 3, FALSE)</f>
        <v>-111.9400091</v>
      </c>
      <c r="G18" s="109" t="s">
        <v>88</v>
      </c>
      <c r="H18" s="109">
        <v>2019</v>
      </c>
      <c r="I18" s="103">
        <v>2019</v>
      </c>
      <c r="J18" s="110">
        <v>43672</v>
      </c>
      <c r="K18" s="111" t="s">
        <v>89</v>
      </c>
      <c r="L18" s="109" t="s">
        <v>90</v>
      </c>
      <c r="M18" s="112">
        <v>1.4</v>
      </c>
      <c r="N18" s="109"/>
      <c r="O18" s="109">
        <v>15</v>
      </c>
      <c r="P18" s="113"/>
      <c r="Q18" s="109" t="s">
        <v>97</v>
      </c>
      <c r="R18" s="109" t="s">
        <v>92</v>
      </c>
      <c r="S18" s="109" t="s">
        <v>98</v>
      </c>
      <c r="T18" s="109" t="s">
        <v>99</v>
      </c>
      <c r="U18" s="109" t="s">
        <v>100</v>
      </c>
      <c r="V18" s="109" t="s">
        <v>87</v>
      </c>
      <c r="W18" s="109">
        <v>2021</v>
      </c>
      <c r="X18" s="114"/>
      <c r="Y18" s="114" t="s">
        <v>130</v>
      </c>
      <c r="Z18" s="109" t="s">
        <v>102</v>
      </c>
      <c r="AA18" s="109"/>
      <c r="AB18" s="109"/>
      <c r="AC18" s="109"/>
      <c r="AD18" s="109"/>
    </row>
    <row r="19" spans="2:30">
      <c r="B19" s="109">
        <v>14</v>
      </c>
      <c r="C19" s="109" t="s">
        <v>131</v>
      </c>
      <c r="D19" s="109" t="s">
        <v>87</v>
      </c>
      <c r="E19" s="103">
        <f>VLOOKUP($C19&amp;", "&amp;$D19, '[1]Appendix - GPS Coordinates'!$C:$E, 2, FALSE)</f>
        <v>33.54538445</v>
      </c>
      <c r="F19" s="103">
        <f>VLOOKUP($C19&amp;", "&amp;$D19, '[1]Appendix - GPS Coordinates'!$C:$E, 3, FALSE)</f>
        <v>-111.885255457772</v>
      </c>
      <c r="G19" s="109" t="s">
        <v>88</v>
      </c>
      <c r="H19" s="109">
        <v>2019</v>
      </c>
      <c r="I19" s="103">
        <v>2019</v>
      </c>
      <c r="J19" s="110">
        <v>43685</v>
      </c>
      <c r="K19" s="111" t="s">
        <v>89</v>
      </c>
      <c r="L19" s="109" t="s">
        <v>79</v>
      </c>
      <c r="M19" s="112">
        <v>66</v>
      </c>
      <c r="N19" s="109"/>
      <c r="O19" s="109">
        <v>25</v>
      </c>
      <c r="P19" s="113">
        <v>23.15</v>
      </c>
      <c r="Q19" s="109" t="s">
        <v>132</v>
      </c>
      <c r="R19" s="109" t="s">
        <v>133</v>
      </c>
      <c r="S19" s="109"/>
      <c r="T19" s="109" t="s">
        <v>107</v>
      </c>
      <c r="U19" s="109" t="s">
        <v>108</v>
      </c>
      <c r="V19" s="109" t="s">
        <v>87</v>
      </c>
      <c r="W19" s="109">
        <v>2022</v>
      </c>
      <c r="X19" s="114"/>
      <c r="Y19" s="114" t="s">
        <v>109</v>
      </c>
      <c r="Z19" s="109" t="s">
        <v>110</v>
      </c>
      <c r="AA19" s="109" t="s">
        <v>111</v>
      </c>
      <c r="AB19" s="109" t="s">
        <v>112</v>
      </c>
      <c r="AC19" s="109"/>
      <c r="AD19" s="109" t="s">
        <v>113</v>
      </c>
    </row>
    <row r="20" spans="2:30">
      <c r="B20" s="103">
        <v>15</v>
      </c>
      <c r="C20" s="109" t="s">
        <v>134</v>
      </c>
      <c r="D20" s="109" t="s">
        <v>135</v>
      </c>
      <c r="E20" s="103">
        <f>VLOOKUP($C20&amp;", "&amp;$D20, '[1]Appendix - GPS Coordinates'!$C:$E, 2, FALSE)</f>
        <v>35.477865299999998</v>
      </c>
      <c r="F20" s="103">
        <f>VLOOKUP($C20&amp;", "&amp;$D20, '[1]Appendix - GPS Coordinates'!$C:$E, 3, FALSE)</f>
        <v>-94.221875199999999</v>
      </c>
      <c r="G20" s="109" t="s">
        <v>136</v>
      </c>
      <c r="H20" s="109">
        <v>2019</v>
      </c>
      <c r="I20" s="103">
        <v>2019</v>
      </c>
      <c r="J20" s="110">
        <v>43814</v>
      </c>
      <c r="K20" s="111" t="s">
        <v>89</v>
      </c>
      <c r="L20" s="109" t="s">
        <v>105</v>
      </c>
      <c r="M20" s="112">
        <v>0.52</v>
      </c>
      <c r="N20" s="109" t="s">
        <v>126</v>
      </c>
      <c r="O20" s="112">
        <v>25</v>
      </c>
      <c r="P20" s="113"/>
      <c r="Q20" s="109" t="s">
        <v>137</v>
      </c>
      <c r="R20" s="109" t="s">
        <v>138</v>
      </c>
      <c r="S20" s="109" t="s">
        <v>139</v>
      </c>
      <c r="T20" s="109" t="s">
        <v>140</v>
      </c>
      <c r="U20" s="109" t="s">
        <v>134</v>
      </c>
      <c r="V20" s="109" t="s">
        <v>135</v>
      </c>
      <c r="W20" s="109">
        <v>2021</v>
      </c>
      <c r="X20" s="114">
        <v>900</v>
      </c>
      <c r="Y20" s="114" t="s">
        <v>141</v>
      </c>
      <c r="Z20" s="109" t="s">
        <v>142</v>
      </c>
      <c r="AA20" s="109" t="s">
        <v>143</v>
      </c>
      <c r="AB20" s="109" t="s">
        <v>144</v>
      </c>
      <c r="AC20" s="109" t="s">
        <v>145</v>
      </c>
      <c r="AD20" s="109"/>
    </row>
    <row r="21" spans="2:30">
      <c r="B21" s="109">
        <v>16</v>
      </c>
      <c r="C21" s="109" t="s">
        <v>134</v>
      </c>
      <c r="D21" s="109" t="s">
        <v>135</v>
      </c>
      <c r="E21" s="103">
        <f>VLOOKUP($C21&amp;", "&amp;$D21, '[1]Appendix - GPS Coordinates'!$C:$E, 2, FALSE)</f>
        <v>35.477865299999998</v>
      </c>
      <c r="F21" s="103">
        <f>VLOOKUP($C21&amp;", "&amp;$D21, '[1]Appendix - GPS Coordinates'!$C:$E, 3, FALSE)</f>
        <v>-94.221875199999999</v>
      </c>
      <c r="G21" s="109" t="s">
        <v>136</v>
      </c>
      <c r="H21" s="109">
        <v>2019</v>
      </c>
      <c r="I21" s="103">
        <v>2019</v>
      </c>
      <c r="J21" s="110">
        <v>43814</v>
      </c>
      <c r="K21" s="111" t="s">
        <v>89</v>
      </c>
      <c r="L21" s="109" t="s">
        <v>105</v>
      </c>
      <c r="M21" s="112">
        <v>0.85</v>
      </c>
      <c r="N21" s="109" t="s">
        <v>126</v>
      </c>
      <c r="O21" s="109">
        <v>25</v>
      </c>
      <c r="P21" s="113"/>
      <c r="Q21" s="109" t="s">
        <v>137</v>
      </c>
      <c r="R21" s="109" t="s">
        <v>138</v>
      </c>
      <c r="S21" s="109" t="s">
        <v>139</v>
      </c>
      <c r="T21" s="109" t="s">
        <v>146</v>
      </c>
      <c r="U21" s="109" t="s">
        <v>134</v>
      </c>
      <c r="V21" s="109" t="s">
        <v>135</v>
      </c>
      <c r="W21" s="109"/>
      <c r="X21" s="114">
        <v>1500</v>
      </c>
      <c r="Y21" s="114" t="s">
        <v>141</v>
      </c>
      <c r="Z21" s="109" t="s">
        <v>142</v>
      </c>
      <c r="AA21" s="109" t="s">
        <v>143</v>
      </c>
      <c r="AB21" s="109" t="s">
        <v>144</v>
      </c>
      <c r="AC21" s="109" t="s">
        <v>145</v>
      </c>
      <c r="AD21" s="109"/>
    </row>
    <row r="22" spans="2:30">
      <c r="B22" s="103">
        <v>17</v>
      </c>
      <c r="C22" s="109" t="s">
        <v>147</v>
      </c>
      <c r="D22" s="109" t="s">
        <v>135</v>
      </c>
      <c r="E22" s="103">
        <f>VLOOKUP($C22&amp;", "&amp;$D22, '[1]Appendix - GPS Coordinates'!$C:$E, 2, FALSE)</f>
        <v>35.769798999999999</v>
      </c>
      <c r="F22" s="103">
        <f>VLOOKUP($C22&amp;", "&amp;$D22, '[1]Appendix - GPS Coordinates'!$C:$E, 3, FALSE)</f>
        <v>-91.640972199999993</v>
      </c>
      <c r="G22" s="109" t="s">
        <v>148</v>
      </c>
      <c r="H22" s="109">
        <v>2017</v>
      </c>
      <c r="I22" s="103">
        <v>2017</v>
      </c>
      <c r="J22" s="110"/>
      <c r="K22" s="111" t="s">
        <v>89</v>
      </c>
      <c r="L22" s="115" t="s">
        <v>105</v>
      </c>
      <c r="M22" s="112">
        <v>0.75900000000000001</v>
      </c>
      <c r="N22" s="112"/>
      <c r="O22" s="109"/>
      <c r="P22" s="113"/>
      <c r="Q22" s="109" t="s">
        <v>149</v>
      </c>
      <c r="R22" s="109" t="s">
        <v>150</v>
      </c>
      <c r="S22" s="109" t="s">
        <v>139</v>
      </c>
      <c r="T22" s="109" t="s">
        <v>151</v>
      </c>
      <c r="U22" s="109" t="s">
        <v>152</v>
      </c>
      <c r="V22" s="109" t="s">
        <v>135</v>
      </c>
      <c r="W22" s="109">
        <v>2019</v>
      </c>
      <c r="X22" s="114"/>
      <c r="Y22" s="108" t="s">
        <v>153</v>
      </c>
      <c r="Z22" s="108" t="s">
        <v>154</v>
      </c>
      <c r="AA22" s="108" t="s">
        <v>155</v>
      </c>
      <c r="AB22" s="108" t="s">
        <v>156</v>
      </c>
      <c r="AC22" s="109"/>
      <c r="AD22" s="109"/>
    </row>
    <row r="23" spans="2:30">
      <c r="B23" s="109">
        <v>18</v>
      </c>
      <c r="C23" s="109" t="s">
        <v>157</v>
      </c>
      <c r="D23" s="109" t="s">
        <v>135</v>
      </c>
      <c r="E23" s="103">
        <f>VLOOKUP($C23&amp;", "&amp;$D23, '[1]Appendix - GPS Coordinates'!$C:$E, 2, FALSE)</f>
        <v>35.471472400000003</v>
      </c>
      <c r="F23" s="103">
        <f>VLOOKUP($C23&amp;", "&amp;$D23, '[1]Appendix - GPS Coordinates'!$C:$E, 3, FALSE)</f>
        <v>-93.466573100000005</v>
      </c>
      <c r="G23" s="109" t="s">
        <v>136</v>
      </c>
      <c r="H23" s="109"/>
      <c r="I23" s="103">
        <v>2020</v>
      </c>
      <c r="J23" s="110"/>
      <c r="K23" s="111" t="s">
        <v>89</v>
      </c>
      <c r="L23" s="109" t="s">
        <v>79</v>
      </c>
      <c r="M23" s="112">
        <v>2.86</v>
      </c>
      <c r="N23" s="109" t="s">
        <v>126</v>
      </c>
      <c r="O23" s="109"/>
      <c r="P23" s="113"/>
      <c r="Q23" s="109" t="s">
        <v>158</v>
      </c>
      <c r="R23" s="109" t="s">
        <v>81</v>
      </c>
      <c r="S23" s="109" t="s">
        <v>159</v>
      </c>
      <c r="T23" s="109" t="s">
        <v>160</v>
      </c>
      <c r="U23" s="109" t="s">
        <v>157</v>
      </c>
      <c r="V23" s="109" t="s">
        <v>135</v>
      </c>
      <c r="W23" s="109">
        <v>2020</v>
      </c>
      <c r="X23" s="114">
        <v>4400</v>
      </c>
      <c r="Y23" s="109" t="s">
        <v>161</v>
      </c>
      <c r="Z23" s="109" t="s">
        <v>162</v>
      </c>
      <c r="AA23" s="109"/>
      <c r="AB23" s="109"/>
      <c r="AC23" s="109"/>
      <c r="AD23" s="109"/>
    </row>
    <row r="24" spans="2:30">
      <c r="B24" s="109">
        <v>19</v>
      </c>
      <c r="C24" s="109" t="s">
        <v>157</v>
      </c>
      <c r="D24" s="109" t="s">
        <v>135</v>
      </c>
      <c r="E24" s="103">
        <f>VLOOKUP($C24&amp;", "&amp;$D24, '[1]Appendix - GPS Coordinates'!$C:$E, 2, FALSE)</f>
        <v>35.471472400000003</v>
      </c>
      <c r="F24" s="103">
        <f>VLOOKUP($C24&amp;", "&amp;$D24, '[1]Appendix - GPS Coordinates'!$C:$E, 3, FALSE)</f>
        <v>-93.466573100000005</v>
      </c>
      <c r="G24" s="109" t="s">
        <v>136</v>
      </c>
      <c r="H24" s="109">
        <v>2017</v>
      </c>
      <c r="I24" s="103">
        <v>2017</v>
      </c>
      <c r="J24" s="110"/>
      <c r="K24" s="111" t="s">
        <v>89</v>
      </c>
      <c r="L24" s="109" t="s">
        <v>79</v>
      </c>
      <c r="M24" s="112">
        <v>6.5</v>
      </c>
      <c r="N24" s="109" t="s">
        <v>126</v>
      </c>
      <c r="O24" s="109"/>
      <c r="P24" s="113"/>
      <c r="Q24" s="109" t="s">
        <v>158</v>
      </c>
      <c r="R24" s="109" t="s">
        <v>81</v>
      </c>
      <c r="S24" s="109" t="s">
        <v>159</v>
      </c>
      <c r="T24" s="109" t="s">
        <v>163</v>
      </c>
      <c r="U24" s="109" t="s">
        <v>157</v>
      </c>
      <c r="V24" s="109" t="s">
        <v>135</v>
      </c>
      <c r="W24" s="109">
        <v>2017</v>
      </c>
      <c r="X24" s="114">
        <v>11000</v>
      </c>
      <c r="Y24" s="109" t="s">
        <v>161</v>
      </c>
      <c r="Z24" s="109" t="s">
        <v>162</v>
      </c>
      <c r="AA24" s="109"/>
      <c r="AB24" s="109"/>
      <c r="AC24" s="109"/>
      <c r="AD24" s="109"/>
    </row>
    <row r="25" spans="2:30">
      <c r="B25" s="103">
        <v>20</v>
      </c>
      <c r="C25" s="109" t="s">
        <v>164</v>
      </c>
      <c r="D25" s="109" t="s">
        <v>135</v>
      </c>
      <c r="E25" s="103">
        <f>VLOOKUP($C25&amp;", "&amp;$D25, '[1]Appendix - GPS Coordinates'!$C:$E, 2, FALSE)</f>
        <v>36.062584299999997</v>
      </c>
      <c r="F25" s="103">
        <f>VLOOKUP($C25&amp;", "&amp;$D25, '[1]Appendix - GPS Coordinates'!$C:$E, 3, FALSE)</f>
        <v>-94.157432799999995</v>
      </c>
      <c r="G25" s="109" t="s">
        <v>136</v>
      </c>
      <c r="H25" s="109">
        <v>2016</v>
      </c>
      <c r="I25" s="103">
        <v>2016</v>
      </c>
      <c r="J25" s="110">
        <v>42538</v>
      </c>
      <c r="K25" s="111" t="s">
        <v>89</v>
      </c>
      <c r="L25" s="109" t="s">
        <v>165</v>
      </c>
      <c r="M25" s="112">
        <v>0.04</v>
      </c>
      <c r="N25" s="109" t="s">
        <v>166</v>
      </c>
      <c r="O25" s="109">
        <v>25</v>
      </c>
      <c r="P25" s="113">
        <v>40</v>
      </c>
      <c r="Q25" s="109" t="s">
        <v>167</v>
      </c>
      <c r="R25" s="109" t="s">
        <v>81</v>
      </c>
      <c r="S25" s="109" t="s">
        <v>168</v>
      </c>
      <c r="T25" s="109" t="s">
        <v>169</v>
      </c>
      <c r="U25" s="109" t="s">
        <v>164</v>
      </c>
      <c r="V25" s="109" t="s">
        <v>135</v>
      </c>
      <c r="W25" s="109">
        <v>2016</v>
      </c>
      <c r="X25" s="114">
        <v>54</v>
      </c>
      <c r="Y25" s="114" t="s">
        <v>170</v>
      </c>
      <c r="Z25" s="109"/>
      <c r="AA25" s="109"/>
      <c r="AB25" s="109"/>
      <c r="AC25" s="109"/>
      <c r="AD25" s="109"/>
    </row>
    <row r="26" spans="2:30">
      <c r="B26" s="109">
        <v>21</v>
      </c>
      <c r="C26" s="109" t="s">
        <v>164</v>
      </c>
      <c r="D26" s="109" t="s">
        <v>135</v>
      </c>
      <c r="E26" s="103">
        <f>VLOOKUP($C26&amp;", "&amp;$D26, '[1]Appendix - GPS Coordinates'!$C:$E, 2, FALSE)</f>
        <v>36.062584299999997</v>
      </c>
      <c r="F26" s="103">
        <f>VLOOKUP($C26&amp;", "&amp;$D26, '[1]Appendix - GPS Coordinates'!$C:$E, 3, FALSE)</f>
        <v>-94.157432799999995</v>
      </c>
      <c r="G26" s="109" t="s">
        <v>136</v>
      </c>
      <c r="H26" s="109">
        <v>2018</v>
      </c>
      <c r="I26" s="103">
        <v>2018</v>
      </c>
      <c r="J26" s="110">
        <v>43424</v>
      </c>
      <c r="K26" s="111" t="s">
        <v>89</v>
      </c>
      <c r="L26" s="109" t="s">
        <v>105</v>
      </c>
      <c r="M26" s="112">
        <v>5</v>
      </c>
      <c r="N26" s="109"/>
      <c r="O26" s="109">
        <v>20</v>
      </c>
      <c r="P26" s="113">
        <v>48</v>
      </c>
      <c r="Q26" s="109" t="s">
        <v>171</v>
      </c>
      <c r="R26" s="109" t="s">
        <v>138</v>
      </c>
      <c r="S26" s="109" t="s">
        <v>172</v>
      </c>
      <c r="T26" s="109" t="s">
        <v>173</v>
      </c>
      <c r="U26" s="109" t="s">
        <v>164</v>
      </c>
      <c r="V26" s="109" t="s">
        <v>135</v>
      </c>
      <c r="W26" s="109">
        <v>2019</v>
      </c>
      <c r="X26" s="114">
        <v>18300</v>
      </c>
      <c r="Y26" s="114" t="s">
        <v>174</v>
      </c>
      <c r="Z26" s="109"/>
      <c r="AA26" s="109"/>
      <c r="AB26" s="109"/>
      <c r="AC26" s="109"/>
      <c r="AD26" s="109" t="s">
        <v>175</v>
      </c>
    </row>
    <row r="27" spans="2:30">
      <c r="B27" s="109">
        <v>22</v>
      </c>
      <c r="C27" s="109" t="s">
        <v>176</v>
      </c>
      <c r="D27" s="109" t="s">
        <v>135</v>
      </c>
      <c r="E27" s="103">
        <f>VLOOKUP($C27&amp;", "&amp;$D27, '[1]Appendix - GPS Coordinates'!$C:$E, 2, FALSE)</f>
        <v>35.215648899999998</v>
      </c>
      <c r="F27" s="103">
        <f>VLOOKUP($C27&amp;", "&amp;$D27, '[1]Appendix - GPS Coordinates'!$C:$E, 3, FALSE)</f>
        <v>-94.255766300000005</v>
      </c>
      <c r="G27" s="109" t="s">
        <v>136</v>
      </c>
      <c r="H27" s="109">
        <v>2021</v>
      </c>
      <c r="I27" s="103">
        <v>2021</v>
      </c>
      <c r="J27" s="110">
        <v>44207</v>
      </c>
      <c r="K27" s="111" t="s">
        <v>89</v>
      </c>
      <c r="L27" s="115" t="s">
        <v>105</v>
      </c>
      <c r="M27" s="112">
        <v>0.2</v>
      </c>
      <c r="N27" s="112" t="s">
        <v>126</v>
      </c>
      <c r="O27" s="109"/>
      <c r="P27" s="113"/>
      <c r="Q27" s="109" t="s">
        <v>177</v>
      </c>
      <c r="R27" s="109" t="s">
        <v>138</v>
      </c>
      <c r="S27" s="109" t="s">
        <v>159</v>
      </c>
      <c r="T27" s="109" t="s">
        <v>178</v>
      </c>
      <c r="U27" s="109" t="s">
        <v>176</v>
      </c>
      <c r="V27" s="109" t="s">
        <v>135</v>
      </c>
      <c r="W27" s="109">
        <v>2021</v>
      </c>
      <c r="X27" s="114"/>
      <c r="Y27" s="114" t="s">
        <v>179</v>
      </c>
      <c r="Z27" s="109" t="s">
        <v>180</v>
      </c>
      <c r="AA27" s="109"/>
      <c r="AB27" s="109"/>
      <c r="AC27" s="109"/>
      <c r="AD27" s="109"/>
    </row>
    <row r="28" spans="2:30">
      <c r="B28" s="103">
        <v>23</v>
      </c>
      <c r="C28" s="109" t="s">
        <v>176</v>
      </c>
      <c r="D28" s="109" t="s">
        <v>135</v>
      </c>
      <c r="E28" s="103">
        <f>VLOOKUP($C28&amp;", "&amp;$D28, '[1]Appendix - GPS Coordinates'!$C:$E, 2, FALSE)</f>
        <v>35.215648899999998</v>
      </c>
      <c r="F28" s="103">
        <f>VLOOKUP($C28&amp;", "&amp;$D28, '[1]Appendix - GPS Coordinates'!$C:$E, 3, FALSE)</f>
        <v>-94.255766300000005</v>
      </c>
      <c r="G28" s="109" t="s">
        <v>136</v>
      </c>
      <c r="H28" s="109">
        <v>2021</v>
      </c>
      <c r="I28" s="103">
        <v>2021</v>
      </c>
      <c r="J28" s="110">
        <v>44207</v>
      </c>
      <c r="K28" s="111" t="s">
        <v>89</v>
      </c>
      <c r="L28" s="115" t="s">
        <v>105</v>
      </c>
      <c r="M28" s="112">
        <v>0.75</v>
      </c>
      <c r="N28" s="112" t="s">
        <v>126</v>
      </c>
      <c r="O28" s="109"/>
      <c r="P28" s="113"/>
      <c r="Q28" s="109" t="s">
        <v>181</v>
      </c>
      <c r="R28" s="109" t="s">
        <v>150</v>
      </c>
      <c r="S28" s="109" t="s">
        <v>159</v>
      </c>
      <c r="T28" s="109" t="s">
        <v>182</v>
      </c>
      <c r="U28" s="109" t="s">
        <v>176</v>
      </c>
      <c r="V28" s="109" t="s">
        <v>135</v>
      </c>
      <c r="W28" s="109">
        <v>2021</v>
      </c>
      <c r="X28" s="114"/>
      <c r="Y28" s="114" t="s">
        <v>179</v>
      </c>
      <c r="Z28" s="109" t="s">
        <v>180</v>
      </c>
      <c r="AA28" s="109"/>
      <c r="AB28" s="109"/>
      <c r="AC28" s="109"/>
      <c r="AD28" s="109"/>
    </row>
    <row r="29" spans="2:30">
      <c r="B29" s="109">
        <v>24</v>
      </c>
      <c r="C29" s="109" t="s">
        <v>183</v>
      </c>
      <c r="D29" s="109" t="s">
        <v>135</v>
      </c>
      <c r="E29" s="103">
        <f>VLOOKUP($C29&amp;", "&amp;$D29, '[1]Appendix - GPS Coordinates'!$C:$E, 2, FALSE)</f>
        <v>35.718344000000002</v>
      </c>
      <c r="F29" s="103">
        <f>VLOOKUP($C29&amp;", "&amp;$D29, '[1]Appendix - GPS Coordinates'!$C:$E, 3, FALSE)</f>
        <v>-91.553259999999995</v>
      </c>
      <c r="G29" s="109" t="s">
        <v>148</v>
      </c>
      <c r="H29" s="109">
        <v>2020</v>
      </c>
      <c r="I29" s="103">
        <v>2020</v>
      </c>
      <c r="J29" s="110">
        <v>43831</v>
      </c>
      <c r="K29" s="111" t="s">
        <v>89</v>
      </c>
      <c r="L29" s="115" t="s">
        <v>105</v>
      </c>
      <c r="M29" s="112">
        <v>1.36</v>
      </c>
      <c r="N29" s="112"/>
      <c r="O29" s="109">
        <v>20</v>
      </c>
      <c r="P29" s="113"/>
      <c r="Q29" s="109"/>
      <c r="R29" s="109"/>
      <c r="S29" s="109" t="s">
        <v>184</v>
      </c>
      <c r="T29" s="109" t="s">
        <v>185</v>
      </c>
      <c r="U29" s="109" t="s">
        <v>183</v>
      </c>
      <c r="V29" s="109" t="s">
        <v>135</v>
      </c>
      <c r="W29" s="109">
        <v>2021</v>
      </c>
      <c r="X29" s="114"/>
      <c r="Y29" s="114" t="s">
        <v>186</v>
      </c>
      <c r="Z29" s="109" t="s">
        <v>187</v>
      </c>
      <c r="AA29" s="109" t="s">
        <v>188</v>
      </c>
      <c r="AB29" s="109"/>
      <c r="AC29" s="109"/>
      <c r="AD29" s="109" t="s">
        <v>189</v>
      </c>
    </row>
    <row r="30" spans="2:30">
      <c r="B30" s="103">
        <v>25</v>
      </c>
      <c r="C30" s="109" t="s">
        <v>190</v>
      </c>
      <c r="D30" s="109" t="s">
        <v>135</v>
      </c>
      <c r="E30" s="103">
        <f>VLOOKUP($C30&amp;", "&amp;$D30, '[1]Appendix - GPS Coordinates'!$C:$E, 2, FALSE)</f>
        <v>34.271166700000002</v>
      </c>
      <c r="F30" s="103">
        <f>VLOOKUP($C30&amp;", "&amp;$D30, '[1]Appendix - GPS Coordinates'!$C:$E, 3, FALSE)</f>
        <v>-91.924830700000001</v>
      </c>
      <c r="G30" s="109" t="s">
        <v>148</v>
      </c>
      <c r="H30" s="109"/>
      <c r="I30" s="103">
        <v>2019</v>
      </c>
      <c r="J30" s="110"/>
      <c r="K30" s="111" t="s">
        <v>89</v>
      </c>
      <c r="L30" s="109" t="s">
        <v>105</v>
      </c>
      <c r="M30" s="112">
        <v>0.17599999999999999</v>
      </c>
      <c r="N30" s="109"/>
      <c r="O30" s="109">
        <v>20</v>
      </c>
      <c r="P30" s="113"/>
      <c r="Q30" s="109" t="s">
        <v>191</v>
      </c>
      <c r="R30" s="109" t="s">
        <v>150</v>
      </c>
      <c r="S30" s="109" t="s">
        <v>192</v>
      </c>
      <c r="T30" s="109"/>
      <c r="U30" s="109" t="s">
        <v>193</v>
      </c>
      <c r="V30" s="109" t="s">
        <v>135</v>
      </c>
      <c r="W30" s="109">
        <v>2019</v>
      </c>
      <c r="X30" s="114">
        <v>250</v>
      </c>
      <c r="Y30" s="114" t="s">
        <v>194</v>
      </c>
      <c r="Z30" s="109"/>
      <c r="AA30" s="109"/>
      <c r="AB30" s="109"/>
      <c r="AC30" s="109"/>
      <c r="AD30" s="109"/>
    </row>
    <row r="31" spans="2:30">
      <c r="B31" s="109">
        <v>26</v>
      </c>
      <c r="C31" s="109" t="s">
        <v>195</v>
      </c>
      <c r="D31" s="109" t="s">
        <v>135</v>
      </c>
      <c r="E31" s="103">
        <f>VLOOKUP($C31&amp;", "&amp;$D31, '[1]Appendix - GPS Coordinates'!$C:$E, 2, FALSE)</f>
        <v>33.935966299999997</v>
      </c>
      <c r="F31" s="103">
        <f>VLOOKUP($C31&amp;", "&amp;$D31, '[1]Appendix - GPS Coordinates'!$C:$E, 3, FALSE)</f>
        <v>-91.771327400000004</v>
      </c>
      <c r="G31" s="109" t="s">
        <v>136</v>
      </c>
      <c r="H31" s="109">
        <v>2020</v>
      </c>
      <c r="I31" s="103">
        <v>2020</v>
      </c>
      <c r="J31" s="110">
        <v>44135</v>
      </c>
      <c r="K31" s="111" t="s">
        <v>89</v>
      </c>
      <c r="L31" s="109" t="s">
        <v>79</v>
      </c>
      <c r="M31" s="112">
        <v>0.19835692876860742</v>
      </c>
      <c r="N31" s="109"/>
      <c r="O31" s="109">
        <v>20</v>
      </c>
      <c r="P31" s="113"/>
      <c r="Q31" s="109" t="s">
        <v>196</v>
      </c>
      <c r="R31" s="109" t="s">
        <v>138</v>
      </c>
      <c r="S31" s="109" t="s">
        <v>197</v>
      </c>
      <c r="T31" s="109" t="s">
        <v>198</v>
      </c>
      <c r="U31" s="109" t="s">
        <v>199</v>
      </c>
      <c r="V31" s="109" t="s">
        <v>135</v>
      </c>
      <c r="W31" s="109">
        <v>2021</v>
      </c>
      <c r="X31" s="114">
        <v>278.01707136208017</v>
      </c>
      <c r="Y31" s="109" t="s">
        <v>200</v>
      </c>
      <c r="Z31" s="109" t="s">
        <v>201</v>
      </c>
      <c r="AA31" s="109"/>
      <c r="AB31" s="109"/>
      <c r="AC31" s="109"/>
      <c r="AD31" s="109"/>
    </row>
    <row r="32" spans="2:30">
      <c r="B32" s="109">
        <v>27</v>
      </c>
      <c r="C32" s="109" t="s">
        <v>202</v>
      </c>
      <c r="D32" s="109" t="s">
        <v>135</v>
      </c>
      <c r="E32" s="103">
        <f>VLOOKUP($C32&amp;", "&amp;$D32, '[1]Appendix - GPS Coordinates'!$C:$E, 2, FALSE)</f>
        <v>36.058402100000002</v>
      </c>
      <c r="F32" s="103">
        <f>VLOOKUP($C32&amp;", "&amp;$D32, '[1]Appendix - GPS Coordinates'!$C:$E, 3, FALSE)</f>
        <v>-90.497328600000003</v>
      </c>
      <c r="G32" s="109" t="s">
        <v>148</v>
      </c>
      <c r="H32" s="109">
        <v>2020</v>
      </c>
      <c r="I32" s="103">
        <v>2020</v>
      </c>
      <c r="J32" s="110">
        <v>44068</v>
      </c>
      <c r="K32" s="111" t="s">
        <v>89</v>
      </c>
      <c r="L32" s="109" t="s">
        <v>79</v>
      </c>
      <c r="M32" s="112">
        <v>1.44</v>
      </c>
      <c r="N32" s="109"/>
      <c r="O32" s="109"/>
      <c r="P32" s="113"/>
      <c r="Q32" s="109" t="s">
        <v>203</v>
      </c>
      <c r="R32" s="109" t="s">
        <v>81</v>
      </c>
      <c r="S32" s="109" t="s">
        <v>204</v>
      </c>
      <c r="T32" s="109" t="s">
        <v>205</v>
      </c>
      <c r="U32" s="109"/>
      <c r="V32" s="109" t="s">
        <v>135</v>
      </c>
      <c r="W32" s="109">
        <v>2021</v>
      </c>
      <c r="X32" s="114"/>
      <c r="Y32" s="114" t="s">
        <v>206</v>
      </c>
      <c r="Z32" s="109" t="s">
        <v>207</v>
      </c>
      <c r="AA32" s="109"/>
      <c r="AB32" s="109"/>
      <c r="AC32" s="109"/>
      <c r="AD32" s="109"/>
    </row>
    <row r="33" spans="2:30">
      <c r="B33" s="103">
        <v>28</v>
      </c>
      <c r="C33" s="109" t="s">
        <v>208</v>
      </c>
      <c r="D33" s="109" t="s">
        <v>135</v>
      </c>
      <c r="E33" s="103">
        <f>VLOOKUP($C33&amp;", "&amp;$D33, '[1]Appendix - GPS Coordinates'!$C:$E, 2, FALSE)</f>
        <v>35.292032499999998</v>
      </c>
      <c r="F33" s="103">
        <f>VLOOKUP($C33&amp;", "&amp;$D33, '[1]Appendix - GPS Coordinates'!$C:$E, 3, FALSE)</f>
        <v>-93.729917299999997</v>
      </c>
      <c r="G33" s="109" t="s">
        <v>136</v>
      </c>
      <c r="H33" s="109">
        <v>2020</v>
      </c>
      <c r="I33" s="103">
        <v>2020</v>
      </c>
      <c r="J33" s="110">
        <v>44055</v>
      </c>
      <c r="K33" s="111" t="s">
        <v>89</v>
      </c>
      <c r="L33" s="109" t="s">
        <v>79</v>
      </c>
      <c r="M33" s="112">
        <v>1.5</v>
      </c>
      <c r="N33" s="109"/>
      <c r="O33" s="109">
        <v>20</v>
      </c>
      <c r="P33" s="113"/>
      <c r="Q33" s="109" t="s">
        <v>137</v>
      </c>
      <c r="R33" s="109" t="s">
        <v>138</v>
      </c>
      <c r="S33" s="109" t="s">
        <v>209</v>
      </c>
      <c r="T33" s="109"/>
      <c r="U33" s="109" t="s">
        <v>208</v>
      </c>
      <c r="V33" s="109" t="s">
        <v>135</v>
      </c>
      <c r="W33" s="109">
        <v>2020</v>
      </c>
      <c r="X33" s="114">
        <v>2829.8</v>
      </c>
      <c r="Y33" s="114" t="s">
        <v>210</v>
      </c>
      <c r="Z33" s="109"/>
      <c r="AA33" s="109"/>
      <c r="AB33" s="109"/>
      <c r="AC33" s="109"/>
      <c r="AD33" s="109"/>
    </row>
    <row r="34" spans="2:30">
      <c r="B34" s="109">
        <v>29</v>
      </c>
      <c r="C34" s="104" t="s">
        <v>211</v>
      </c>
      <c r="D34" s="104" t="s">
        <v>135</v>
      </c>
      <c r="E34" s="103">
        <f>VLOOKUP($C34&amp;", "&amp;$D34, '[1]Appendix - GPS Coordinates'!$C:$E, 2, FALSE)</f>
        <v>36.1867442</v>
      </c>
      <c r="F34" s="103">
        <f>VLOOKUP($C34&amp;", "&amp;$D34, '[1]Appendix - GPS Coordinates'!$C:$E, 3, FALSE)</f>
        <v>-94.128814199999994</v>
      </c>
      <c r="G34" s="104" t="s">
        <v>136</v>
      </c>
      <c r="H34" s="103">
        <v>2021</v>
      </c>
      <c r="I34" s="103">
        <v>2021</v>
      </c>
      <c r="J34" s="105">
        <v>44367</v>
      </c>
      <c r="K34" s="104" t="s">
        <v>89</v>
      </c>
      <c r="L34" s="104" t="s">
        <v>79</v>
      </c>
      <c r="M34" s="106">
        <v>2.7</v>
      </c>
      <c r="N34" s="104"/>
      <c r="O34" s="103">
        <v>20</v>
      </c>
      <c r="P34" s="103">
        <v>55</v>
      </c>
      <c r="Q34" s="104" t="s">
        <v>168</v>
      </c>
      <c r="R34" s="104" t="s">
        <v>138</v>
      </c>
      <c r="S34" s="104" t="s">
        <v>212</v>
      </c>
      <c r="T34" s="104"/>
      <c r="U34" s="104" t="s">
        <v>211</v>
      </c>
      <c r="V34" s="104" t="s">
        <v>135</v>
      </c>
      <c r="W34" s="103">
        <v>2021</v>
      </c>
      <c r="X34" s="107">
        <v>4000</v>
      </c>
      <c r="Y34" s="108" t="s">
        <v>213</v>
      </c>
      <c r="Z34" s="108" t="s">
        <v>214</v>
      </c>
      <c r="AA34" s="104"/>
      <c r="AB34" s="104"/>
      <c r="AC34" s="104"/>
      <c r="AD34" s="104"/>
    </row>
    <row r="35" spans="2:30">
      <c r="B35" s="109">
        <v>30</v>
      </c>
      <c r="C35" s="109" t="s">
        <v>215</v>
      </c>
      <c r="D35" s="109" t="s">
        <v>135</v>
      </c>
      <c r="E35" s="103">
        <f>VLOOKUP($C35&amp;", "&amp;$D35, '[1]Appendix - GPS Coordinates'!$C:$E, 2, FALSE)</f>
        <v>35.967262499999997</v>
      </c>
      <c r="F35" s="103">
        <f>VLOOKUP($C35&amp;", "&amp;$D35, '[1]Appendix - GPS Coordinates'!$C:$E, 3, FALSE)</f>
        <v>-94.228065599999994</v>
      </c>
      <c r="G35" s="109" t="s">
        <v>136</v>
      </c>
      <c r="H35" s="109">
        <v>2019</v>
      </c>
      <c r="I35" s="103">
        <v>2019</v>
      </c>
      <c r="J35" s="110">
        <v>43625</v>
      </c>
      <c r="K35" s="111" t="s">
        <v>89</v>
      </c>
      <c r="L35" s="109" t="s">
        <v>105</v>
      </c>
      <c r="M35" s="112">
        <v>2.0110000000000001</v>
      </c>
      <c r="N35" s="109"/>
      <c r="O35" s="109"/>
      <c r="P35" s="113"/>
      <c r="Q35" s="109" t="s">
        <v>191</v>
      </c>
      <c r="R35" s="109" t="s">
        <v>150</v>
      </c>
      <c r="S35" s="109" t="s">
        <v>192</v>
      </c>
      <c r="T35" s="109"/>
      <c r="U35" s="109" t="s">
        <v>215</v>
      </c>
      <c r="V35" s="109" t="s">
        <v>135</v>
      </c>
      <c r="W35" s="109">
        <v>2020</v>
      </c>
      <c r="X35" s="114"/>
      <c r="Y35" s="114" t="s">
        <v>216</v>
      </c>
      <c r="Z35" s="109"/>
      <c r="AA35" s="109"/>
      <c r="AB35" s="109"/>
      <c r="AC35" s="109"/>
      <c r="AD35" s="109"/>
    </row>
    <row r="36" spans="2:30">
      <c r="B36" s="103">
        <v>31</v>
      </c>
      <c r="C36" s="109" t="s">
        <v>217</v>
      </c>
      <c r="D36" s="109" t="s">
        <v>135</v>
      </c>
      <c r="E36" s="103">
        <f>VLOOKUP($C36&amp;", "&amp;$D36, '[1]Appendix - GPS Coordinates'!$C:$E, 2, FALSE)</f>
        <v>35.246304199999997</v>
      </c>
      <c r="F36" s="103">
        <f>VLOOKUP($C36&amp;", "&amp;$D36, '[1]Appendix - GPS Coordinates'!$C:$E, 3, FALSE)</f>
        <v>-91.716968699999995</v>
      </c>
      <c r="G36" s="109" t="s">
        <v>136</v>
      </c>
      <c r="H36" s="109">
        <v>2021</v>
      </c>
      <c r="I36" s="103">
        <v>2021</v>
      </c>
      <c r="J36" s="110">
        <v>44210</v>
      </c>
      <c r="K36" s="111" t="s">
        <v>89</v>
      </c>
      <c r="L36" s="115" t="s">
        <v>105</v>
      </c>
      <c r="M36" s="112">
        <v>0.68100000000000005</v>
      </c>
      <c r="N36" s="112" t="s">
        <v>126</v>
      </c>
      <c r="O36" s="109"/>
      <c r="P36" s="113"/>
      <c r="Q36" s="109" t="s">
        <v>149</v>
      </c>
      <c r="R36" s="109" t="s">
        <v>150</v>
      </c>
      <c r="S36" s="109" t="s">
        <v>159</v>
      </c>
      <c r="T36" s="109" t="s">
        <v>218</v>
      </c>
      <c r="U36" s="109" t="s">
        <v>219</v>
      </c>
      <c r="V36" s="109" t="s">
        <v>135</v>
      </c>
      <c r="W36" s="109"/>
      <c r="X36" s="114"/>
      <c r="Y36" s="114" t="s">
        <v>220</v>
      </c>
      <c r="Z36" s="109"/>
      <c r="AA36" s="109"/>
      <c r="AB36" s="109"/>
      <c r="AC36" s="109"/>
      <c r="AD36" s="109" t="s">
        <v>221</v>
      </c>
    </row>
    <row r="37" spans="2:30">
      <c r="B37" s="109">
        <v>32</v>
      </c>
      <c r="C37" s="109" t="s">
        <v>222</v>
      </c>
      <c r="D37" s="109" t="s">
        <v>223</v>
      </c>
      <c r="E37" s="103">
        <f>VLOOKUP($C37&amp;", "&amp;$D37, '[1]Appendix - GPS Coordinates'!$C:$E, 2, FALSE)</f>
        <v>37.609029100000001</v>
      </c>
      <c r="F37" s="103">
        <f>VLOOKUP($C37&amp;", "&amp;$D37, '[1]Appendix - GPS Coordinates'!$C:$E, 3, FALSE)</f>
        <v>-121.899142</v>
      </c>
      <c r="G37" s="109" t="s">
        <v>224</v>
      </c>
      <c r="H37" s="109">
        <v>2015</v>
      </c>
      <c r="I37" s="103">
        <v>2015</v>
      </c>
      <c r="J37" s="110">
        <v>42136</v>
      </c>
      <c r="K37" s="111" t="s">
        <v>89</v>
      </c>
      <c r="L37" s="109" t="s">
        <v>105</v>
      </c>
      <c r="M37" s="112">
        <v>3</v>
      </c>
      <c r="N37" s="109" t="s">
        <v>126</v>
      </c>
      <c r="O37" s="109">
        <v>20</v>
      </c>
      <c r="P37" s="113"/>
      <c r="Q37" s="109" t="s">
        <v>225</v>
      </c>
      <c r="R37" s="109" t="s">
        <v>150</v>
      </c>
      <c r="S37" s="109" t="s">
        <v>116</v>
      </c>
      <c r="T37" s="109" t="s">
        <v>226</v>
      </c>
      <c r="U37" s="109" t="s">
        <v>222</v>
      </c>
      <c r="V37" s="109" t="s">
        <v>223</v>
      </c>
      <c r="W37" s="109">
        <v>2015</v>
      </c>
      <c r="X37" s="114"/>
      <c r="Y37" s="114" t="s">
        <v>227</v>
      </c>
      <c r="Z37" s="109"/>
      <c r="AA37" s="109"/>
      <c r="AB37" s="109"/>
      <c r="AC37" s="109"/>
      <c r="AD37" s="109"/>
    </row>
    <row r="38" spans="2:30">
      <c r="B38" s="103">
        <v>33</v>
      </c>
      <c r="C38" s="104" t="s">
        <v>228</v>
      </c>
      <c r="D38" s="104" t="s">
        <v>223</v>
      </c>
      <c r="E38" s="103">
        <f>VLOOKUP($C38&amp;", "&amp;$D38, '[1]Appendix - GPS Coordinates'!$C:$E, 2, FALSE)</f>
        <v>33.834029200000003</v>
      </c>
      <c r="F38" s="103">
        <f>VLOOKUP($C38&amp;", "&amp;$D38, '[1]Appendix - GPS Coordinates'!$C:$E, 3, FALSE)</f>
        <v>-117.93348585416599</v>
      </c>
      <c r="G38" s="104" t="s">
        <v>224</v>
      </c>
      <c r="H38" s="103"/>
      <c r="I38" s="103">
        <v>2016</v>
      </c>
      <c r="J38" s="105">
        <v>42547</v>
      </c>
      <c r="K38" s="104" t="s">
        <v>89</v>
      </c>
      <c r="L38" s="104" t="s">
        <v>79</v>
      </c>
      <c r="M38" s="106">
        <v>2</v>
      </c>
      <c r="N38" s="104"/>
      <c r="O38" s="103">
        <v>25</v>
      </c>
      <c r="P38" s="103"/>
      <c r="Q38" s="104" t="s">
        <v>229</v>
      </c>
      <c r="R38" s="104" t="s">
        <v>81</v>
      </c>
      <c r="S38" s="104" t="s">
        <v>230</v>
      </c>
      <c r="T38" s="104" t="s">
        <v>231</v>
      </c>
      <c r="U38" s="104" t="s">
        <v>232</v>
      </c>
      <c r="V38" s="104" t="s">
        <v>223</v>
      </c>
      <c r="W38" s="103">
        <v>2016</v>
      </c>
      <c r="X38" s="107">
        <v>4500</v>
      </c>
      <c r="Y38" s="108" t="s">
        <v>233</v>
      </c>
      <c r="Z38" s="108" t="s">
        <v>234</v>
      </c>
      <c r="AA38" s="108" t="s">
        <v>235</v>
      </c>
      <c r="AB38" s="108" t="s">
        <v>236</v>
      </c>
      <c r="AC38" s="116"/>
      <c r="AD38" s="104"/>
    </row>
    <row r="39" spans="2:30">
      <c r="B39" s="109">
        <v>34</v>
      </c>
      <c r="C39" s="109" t="s">
        <v>228</v>
      </c>
      <c r="D39" s="109" t="s">
        <v>223</v>
      </c>
      <c r="E39" s="103">
        <f>VLOOKUP($C39&amp;", "&amp;$D39, '[1]Appendix - GPS Coordinates'!$C:$E, 2, FALSE)</f>
        <v>33.834029200000003</v>
      </c>
      <c r="F39" s="103">
        <f>VLOOKUP($C39&amp;", "&amp;$D39, '[1]Appendix - GPS Coordinates'!$C:$E, 3, FALSE)</f>
        <v>-117.93348585416599</v>
      </c>
      <c r="G39" s="109" t="s">
        <v>224</v>
      </c>
      <c r="H39" s="109">
        <v>2018</v>
      </c>
      <c r="I39" s="103">
        <v>2018</v>
      </c>
      <c r="J39" s="110">
        <v>43314</v>
      </c>
      <c r="K39" s="111" t="s">
        <v>89</v>
      </c>
      <c r="L39" s="115" t="s">
        <v>79</v>
      </c>
      <c r="M39" s="112">
        <v>36.000999999999998</v>
      </c>
      <c r="N39" s="112" t="s">
        <v>166</v>
      </c>
      <c r="O39" s="109">
        <v>25</v>
      </c>
      <c r="P39" s="113"/>
      <c r="Q39" s="109" t="s">
        <v>237</v>
      </c>
      <c r="R39" s="109" t="s">
        <v>133</v>
      </c>
      <c r="S39" s="109" t="s">
        <v>238</v>
      </c>
      <c r="T39" s="109" t="s">
        <v>239</v>
      </c>
      <c r="U39" s="109" t="s">
        <v>240</v>
      </c>
      <c r="V39" s="109" t="s">
        <v>223</v>
      </c>
      <c r="W39" s="109">
        <v>2021</v>
      </c>
      <c r="X39" s="114"/>
      <c r="Y39" s="114" t="s">
        <v>241</v>
      </c>
      <c r="Z39" s="109" t="s">
        <v>242</v>
      </c>
      <c r="AA39" s="109" t="s">
        <v>243</v>
      </c>
      <c r="AB39" s="109"/>
      <c r="AC39" s="109"/>
      <c r="AD39" s="109" t="s">
        <v>244</v>
      </c>
    </row>
    <row r="40" spans="2:30">
      <c r="B40" s="109">
        <v>35</v>
      </c>
      <c r="C40" s="109" t="s">
        <v>245</v>
      </c>
      <c r="D40" s="109" t="s">
        <v>223</v>
      </c>
      <c r="E40" s="103">
        <f>VLOOKUP($C40&amp;", "&amp;$D40, '[1]Appendix - GPS Coordinates'!$C:$E, 2, FALSE)</f>
        <v>34.500831099999999</v>
      </c>
      <c r="F40" s="103">
        <f>VLOOKUP($C40&amp;", "&amp;$D40, '[1]Appendix - GPS Coordinates'!$C:$E, 3, FALSE)</f>
        <v>-117.1858759</v>
      </c>
      <c r="G40" s="109" t="s">
        <v>224</v>
      </c>
      <c r="H40" s="109">
        <v>2020</v>
      </c>
      <c r="I40" s="103">
        <v>2020</v>
      </c>
      <c r="J40" s="110">
        <v>44147</v>
      </c>
      <c r="K40" s="111" t="s">
        <v>246</v>
      </c>
      <c r="L40" s="109" t="s">
        <v>79</v>
      </c>
      <c r="M40" s="112">
        <v>4.5999999999999996</v>
      </c>
      <c r="N40" s="109"/>
      <c r="O40" s="109">
        <v>12</v>
      </c>
      <c r="P40" s="113"/>
      <c r="Q40" s="109" t="s">
        <v>245</v>
      </c>
      <c r="R40" s="109" t="s">
        <v>247</v>
      </c>
      <c r="S40" s="109" t="s">
        <v>248</v>
      </c>
      <c r="T40" s="109" t="s">
        <v>249</v>
      </c>
      <c r="U40" s="109" t="s">
        <v>250</v>
      </c>
      <c r="V40" s="109" t="s">
        <v>223</v>
      </c>
      <c r="W40" s="109">
        <v>2021</v>
      </c>
      <c r="X40" s="114"/>
      <c r="Y40" s="114" t="s">
        <v>251</v>
      </c>
      <c r="Z40" s="109" t="s">
        <v>252</v>
      </c>
      <c r="AA40" s="109" t="s">
        <v>253</v>
      </c>
      <c r="AB40" s="109"/>
      <c r="AC40" s="109"/>
      <c r="AD40" s="109"/>
    </row>
    <row r="41" spans="2:30">
      <c r="B41" s="103">
        <v>36</v>
      </c>
      <c r="C41" s="109" t="s">
        <v>245</v>
      </c>
      <c r="D41" s="109" t="s">
        <v>223</v>
      </c>
      <c r="E41" s="103">
        <f>VLOOKUP($C41&amp;", "&amp;$D41, '[1]Appendix - GPS Coordinates'!$C:$E, 2, FALSE)</f>
        <v>34.500831099999999</v>
      </c>
      <c r="F41" s="103">
        <f>VLOOKUP($C41&amp;", "&amp;$D41, '[1]Appendix - GPS Coordinates'!$C:$E, 3, FALSE)</f>
        <v>-117.1858759</v>
      </c>
      <c r="G41" s="109" t="s">
        <v>224</v>
      </c>
      <c r="H41" s="109">
        <v>2019</v>
      </c>
      <c r="I41" s="103">
        <v>2019</v>
      </c>
      <c r="J41" s="110">
        <v>43696</v>
      </c>
      <c r="K41" s="111" t="s">
        <v>246</v>
      </c>
      <c r="L41" s="109" t="s">
        <v>79</v>
      </c>
      <c r="M41" s="112">
        <v>5</v>
      </c>
      <c r="N41" s="109"/>
      <c r="O41" s="109">
        <v>10</v>
      </c>
      <c r="P41" s="113"/>
      <c r="Q41" s="109" t="s">
        <v>245</v>
      </c>
      <c r="R41" s="109" t="s">
        <v>247</v>
      </c>
      <c r="S41" s="109" t="s">
        <v>254</v>
      </c>
      <c r="T41" s="109" t="s">
        <v>255</v>
      </c>
      <c r="U41" s="109" t="s">
        <v>256</v>
      </c>
      <c r="V41" s="109" t="s">
        <v>223</v>
      </c>
      <c r="W41" s="109">
        <v>2003</v>
      </c>
      <c r="X41" s="114">
        <v>70000</v>
      </c>
      <c r="Y41" s="114" t="s">
        <v>257</v>
      </c>
      <c r="Z41" s="109" t="s">
        <v>258</v>
      </c>
      <c r="AA41" s="109" t="s">
        <v>259</v>
      </c>
      <c r="AB41" s="109" t="s">
        <v>260</v>
      </c>
      <c r="AC41" s="109"/>
      <c r="AD41" s="109" t="s">
        <v>261</v>
      </c>
    </row>
    <row r="42" spans="2:30">
      <c r="B42" s="109">
        <v>37</v>
      </c>
      <c r="C42" s="109" t="s">
        <v>262</v>
      </c>
      <c r="D42" s="109" t="s">
        <v>223</v>
      </c>
      <c r="E42" s="103">
        <f>VLOOKUP($C42&amp;", "&amp;$D42, '[1]Appendix - GPS Coordinates'!$C:$E, 2, FALSE)</f>
        <v>35.373871200000004</v>
      </c>
      <c r="F42" s="103">
        <f>VLOOKUP($C42&amp;", "&amp;$D42, '[1]Appendix - GPS Coordinates'!$C:$E, 3, FALSE)</f>
        <v>-119.01946390000001</v>
      </c>
      <c r="G42" s="109" t="s">
        <v>224</v>
      </c>
      <c r="H42" s="109">
        <v>2018</v>
      </c>
      <c r="I42" s="103">
        <v>2018</v>
      </c>
      <c r="J42" s="110">
        <v>43172</v>
      </c>
      <c r="K42" s="111" t="s">
        <v>89</v>
      </c>
      <c r="L42" s="109" t="s">
        <v>105</v>
      </c>
      <c r="M42" s="112">
        <v>2.2999999999999998</v>
      </c>
      <c r="N42" s="109"/>
      <c r="O42" s="109"/>
      <c r="P42" s="113"/>
      <c r="Q42" s="109" t="s">
        <v>225</v>
      </c>
      <c r="R42" s="109" t="s">
        <v>150</v>
      </c>
      <c r="S42" s="109" t="s">
        <v>263</v>
      </c>
      <c r="T42" s="109" t="s">
        <v>264</v>
      </c>
      <c r="U42" s="109" t="s">
        <v>262</v>
      </c>
      <c r="V42" s="109" t="s">
        <v>223</v>
      </c>
      <c r="W42" s="109"/>
      <c r="X42" s="114"/>
      <c r="Y42" s="114" t="s">
        <v>265</v>
      </c>
      <c r="Z42" s="109"/>
      <c r="AA42" s="109"/>
      <c r="AB42" s="109"/>
      <c r="AC42" s="109"/>
      <c r="AD42" s="109"/>
    </row>
    <row r="43" spans="2:30">
      <c r="B43" s="109">
        <v>38</v>
      </c>
      <c r="C43" s="109" t="s">
        <v>266</v>
      </c>
      <c r="D43" s="109" t="s">
        <v>223</v>
      </c>
      <c r="E43" s="103">
        <f>VLOOKUP($C43&amp;", "&amp;$D43, '[1]Appendix - GPS Coordinates'!$C:$E, 2, FALSE)</f>
        <v>39.412387600000002</v>
      </c>
      <c r="F43" s="103">
        <f>VLOOKUP($C43&amp;", "&amp;$D43, '[1]Appendix - GPS Coordinates'!$C:$E, 3, FALSE)</f>
        <v>-121.71275129999999</v>
      </c>
      <c r="G43" s="109" t="s">
        <v>224</v>
      </c>
      <c r="H43" s="109">
        <v>2017</v>
      </c>
      <c r="I43" s="103">
        <v>2017</v>
      </c>
      <c r="J43" s="110">
        <v>42823</v>
      </c>
      <c r="K43" s="111" t="s">
        <v>89</v>
      </c>
      <c r="L43" s="109" t="s">
        <v>79</v>
      </c>
      <c r="M43" s="112">
        <v>0.25</v>
      </c>
      <c r="N43" s="109"/>
      <c r="O43" s="109">
        <v>20</v>
      </c>
      <c r="P43" s="113">
        <v>39</v>
      </c>
      <c r="Q43" s="109" t="s">
        <v>267</v>
      </c>
      <c r="R43" s="109" t="s">
        <v>81</v>
      </c>
      <c r="S43" s="109" t="s">
        <v>98</v>
      </c>
      <c r="T43" s="109" t="s">
        <v>268</v>
      </c>
      <c r="U43" s="109" t="s">
        <v>269</v>
      </c>
      <c r="V43" s="109" t="s">
        <v>223</v>
      </c>
      <c r="W43" s="109">
        <v>2022</v>
      </c>
      <c r="X43" s="114"/>
      <c r="Y43" s="114" t="s">
        <v>270</v>
      </c>
      <c r="Z43" s="109" t="s">
        <v>271</v>
      </c>
      <c r="AA43" s="109" t="s">
        <v>272</v>
      </c>
      <c r="AB43" s="109"/>
      <c r="AC43" s="109"/>
      <c r="AD43" s="109" t="s">
        <v>273</v>
      </c>
    </row>
    <row r="44" spans="2:30">
      <c r="B44" s="103">
        <v>39</v>
      </c>
      <c r="C44" s="104" t="s">
        <v>274</v>
      </c>
      <c r="D44" s="104" t="s">
        <v>223</v>
      </c>
      <c r="E44" s="103">
        <f>VLOOKUP($C44&amp;", "&amp;$D44, '[1]Appendix - GPS Coordinates'!$C:$E, 2, FALSE)</f>
        <v>40.885809999999999</v>
      </c>
      <c r="F44" s="103">
        <f>VLOOKUP($C44&amp;", "&amp;$D44, '[1]Appendix - GPS Coordinates'!$C:$E, 3, FALSE)</f>
        <v>-123.999079775</v>
      </c>
      <c r="G44" s="104" t="s">
        <v>224</v>
      </c>
      <c r="H44" s="103">
        <v>2017</v>
      </c>
      <c r="I44" s="103">
        <v>2017</v>
      </c>
      <c r="J44" s="105"/>
      <c r="K44" s="104" t="s">
        <v>89</v>
      </c>
      <c r="L44" s="104" t="s">
        <v>105</v>
      </c>
      <c r="M44" s="106">
        <v>0.42</v>
      </c>
      <c r="N44" s="104"/>
      <c r="O44" s="103"/>
      <c r="P44" s="103"/>
      <c r="Q44" s="104" t="s">
        <v>275</v>
      </c>
      <c r="R44" s="104" t="s">
        <v>150</v>
      </c>
      <c r="S44" s="104" t="s">
        <v>276</v>
      </c>
      <c r="T44" s="104" t="s">
        <v>277</v>
      </c>
      <c r="U44" s="104" t="s">
        <v>278</v>
      </c>
      <c r="V44" s="104" t="s">
        <v>223</v>
      </c>
      <c r="W44" s="103">
        <v>2017</v>
      </c>
      <c r="X44" s="107"/>
      <c r="Y44" s="108" t="s">
        <v>279</v>
      </c>
      <c r="Z44" s="108" t="s">
        <v>280</v>
      </c>
      <c r="AA44" s="108" t="s">
        <v>281</v>
      </c>
      <c r="AB44" s="108" t="s">
        <v>282</v>
      </c>
      <c r="AC44" s="108" t="s">
        <v>283</v>
      </c>
      <c r="AD44" s="104" t="s">
        <v>284</v>
      </c>
    </row>
    <row r="45" spans="2:30">
      <c r="B45" s="109">
        <v>40</v>
      </c>
      <c r="C45" s="104" t="s">
        <v>274</v>
      </c>
      <c r="D45" s="104" t="s">
        <v>223</v>
      </c>
      <c r="E45" s="103">
        <f>VLOOKUP($C45&amp;", "&amp;$D45, '[1]Appendix - GPS Coordinates'!$C:$E, 2, FALSE)</f>
        <v>40.885809999999999</v>
      </c>
      <c r="F45" s="103">
        <f>VLOOKUP($C45&amp;", "&amp;$D45, '[1]Appendix - GPS Coordinates'!$C:$E, 3, FALSE)</f>
        <v>-123.999079775</v>
      </c>
      <c r="G45" s="104" t="s">
        <v>224</v>
      </c>
      <c r="H45" s="103">
        <v>2019</v>
      </c>
      <c r="I45" s="103">
        <v>2019</v>
      </c>
      <c r="J45" s="105"/>
      <c r="K45" s="104" t="s">
        <v>89</v>
      </c>
      <c r="L45" s="104" t="s">
        <v>105</v>
      </c>
      <c r="M45" s="106">
        <v>0.5</v>
      </c>
      <c r="N45" s="104"/>
      <c r="O45" s="103"/>
      <c r="P45" s="103"/>
      <c r="Q45" s="104" t="s">
        <v>275</v>
      </c>
      <c r="R45" s="104" t="s">
        <v>150</v>
      </c>
      <c r="S45" s="104" t="s">
        <v>276</v>
      </c>
      <c r="T45" s="109" t="s">
        <v>285</v>
      </c>
      <c r="U45" s="109" t="s">
        <v>278</v>
      </c>
      <c r="V45" s="109" t="s">
        <v>223</v>
      </c>
      <c r="W45" s="109">
        <v>2019</v>
      </c>
      <c r="X45" s="107"/>
      <c r="Y45" s="108" t="s">
        <v>286</v>
      </c>
      <c r="Z45" s="108" t="s">
        <v>282</v>
      </c>
      <c r="AA45" s="108" t="s">
        <v>280</v>
      </c>
      <c r="AB45" s="108" t="s">
        <v>279</v>
      </c>
      <c r="AC45" s="108" t="s">
        <v>283</v>
      </c>
      <c r="AD45" s="104" t="s">
        <v>287</v>
      </c>
    </row>
    <row r="46" spans="2:30">
      <c r="B46" s="103">
        <v>41</v>
      </c>
      <c r="C46" s="109" t="s">
        <v>288</v>
      </c>
      <c r="D46" s="109" t="s">
        <v>223</v>
      </c>
      <c r="E46" s="103">
        <f>VLOOKUP($C46&amp;", "&amp;$D46, '[1]Appendix - GPS Coordinates'!$C:$E, 2, FALSE)</f>
        <v>34.181648199999998</v>
      </c>
      <c r="F46" s="103">
        <f>VLOOKUP($C46&amp;", "&amp;$D46, '[1]Appendix - GPS Coordinates'!$C:$E, 3, FALSE)</f>
        <v>-118.32585539999999</v>
      </c>
      <c r="G46" s="109" t="s">
        <v>224</v>
      </c>
      <c r="H46" s="109">
        <v>2018</v>
      </c>
      <c r="I46" s="103">
        <v>2018</v>
      </c>
      <c r="J46" s="110">
        <v>43314</v>
      </c>
      <c r="K46" s="111" t="s">
        <v>89</v>
      </c>
      <c r="L46" s="109" t="s">
        <v>79</v>
      </c>
      <c r="M46" s="112">
        <v>22.001000000000001</v>
      </c>
      <c r="N46" s="109" t="s">
        <v>166</v>
      </c>
      <c r="O46" s="109">
        <v>25</v>
      </c>
      <c r="P46" s="113"/>
      <c r="Q46" s="109" t="s">
        <v>237</v>
      </c>
      <c r="R46" s="109" t="s">
        <v>133</v>
      </c>
      <c r="S46" s="109" t="s">
        <v>238</v>
      </c>
      <c r="T46" s="109" t="s">
        <v>239</v>
      </c>
      <c r="U46" s="109" t="s">
        <v>240</v>
      </c>
      <c r="V46" s="109" t="s">
        <v>223</v>
      </c>
      <c r="W46" s="109">
        <v>2021</v>
      </c>
      <c r="X46" s="114"/>
      <c r="Y46" s="114" t="s">
        <v>241</v>
      </c>
      <c r="Z46" s="109" t="s">
        <v>242</v>
      </c>
      <c r="AA46" s="109" t="s">
        <v>243</v>
      </c>
      <c r="AB46" s="109"/>
      <c r="AC46" s="109"/>
      <c r="AD46" s="109" t="s">
        <v>244</v>
      </c>
    </row>
    <row r="47" spans="2:30">
      <c r="B47" s="109">
        <v>42</v>
      </c>
      <c r="C47" s="109" t="s">
        <v>289</v>
      </c>
      <c r="D47" s="109" t="s">
        <v>223</v>
      </c>
      <c r="E47" s="103">
        <f>VLOOKUP($C47&amp;", "&amp;$D47, '[1]Appendix - GPS Coordinates'!$C:$E, 2, FALSE)</f>
        <v>36.223107900000002</v>
      </c>
      <c r="F47" s="103">
        <f>VLOOKUP($C47&amp;", "&amp;$D47, '[1]Appendix - GPS Coordinates'!$C:$E, 3, FALSE)</f>
        <v>-121.3877428</v>
      </c>
      <c r="G47" s="109" t="s">
        <v>224</v>
      </c>
      <c r="H47" s="109">
        <v>2020</v>
      </c>
      <c r="I47" s="103">
        <v>2020</v>
      </c>
      <c r="J47" s="110">
        <v>43843</v>
      </c>
      <c r="K47" s="111" t="s">
        <v>78</v>
      </c>
      <c r="L47" s="109" t="s">
        <v>79</v>
      </c>
      <c r="M47" s="112">
        <v>7</v>
      </c>
      <c r="N47" s="109"/>
      <c r="O47" s="109">
        <v>10</v>
      </c>
      <c r="P47" s="113"/>
      <c r="Q47" s="109" t="s">
        <v>289</v>
      </c>
      <c r="R47" s="109" t="s">
        <v>247</v>
      </c>
      <c r="S47" s="109" t="s">
        <v>290</v>
      </c>
      <c r="T47" s="109" t="s">
        <v>291</v>
      </c>
      <c r="U47" s="109" t="s">
        <v>292</v>
      </c>
      <c r="V47" s="109" t="s">
        <v>223</v>
      </c>
      <c r="W47" s="109">
        <v>2022</v>
      </c>
      <c r="X47" s="114"/>
      <c r="Y47" s="114" t="s">
        <v>293</v>
      </c>
      <c r="Z47" s="109" t="s">
        <v>294</v>
      </c>
      <c r="AA47" s="109"/>
      <c r="AB47" s="109"/>
      <c r="AC47" s="109"/>
      <c r="AD47" s="109"/>
    </row>
    <row r="48" spans="2:30">
      <c r="B48" s="109">
        <v>43</v>
      </c>
      <c r="C48" s="104" t="s">
        <v>289</v>
      </c>
      <c r="D48" s="104" t="s">
        <v>223</v>
      </c>
      <c r="E48" s="103">
        <f>VLOOKUP($C48&amp;", "&amp;$D48, '[1]Appendix - GPS Coordinates'!$C:$E, 2, FALSE)</f>
        <v>36.223107900000002</v>
      </c>
      <c r="F48" s="103">
        <f>VLOOKUP($C48&amp;", "&amp;$D48, '[1]Appendix - GPS Coordinates'!$C:$E, 3, FALSE)</f>
        <v>-121.3877428</v>
      </c>
      <c r="G48" s="104" t="s">
        <v>224</v>
      </c>
      <c r="H48" s="103">
        <v>2021</v>
      </c>
      <c r="I48" s="103">
        <v>2021</v>
      </c>
      <c r="J48" s="111">
        <v>44265</v>
      </c>
      <c r="K48" s="104" t="s">
        <v>89</v>
      </c>
      <c r="L48" s="104" t="s">
        <v>79</v>
      </c>
      <c r="M48" s="106">
        <v>20</v>
      </c>
      <c r="N48" s="104"/>
      <c r="O48" s="103"/>
      <c r="P48" s="103"/>
      <c r="Q48" s="104" t="s">
        <v>289</v>
      </c>
      <c r="R48" s="104" t="s">
        <v>247</v>
      </c>
      <c r="S48" s="104" t="s">
        <v>295</v>
      </c>
      <c r="T48" s="104" t="s">
        <v>296</v>
      </c>
      <c r="U48" s="104" t="s">
        <v>297</v>
      </c>
      <c r="V48" s="104" t="s">
        <v>223</v>
      </c>
      <c r="W48" s="103"/>
      <c r="X48" s="107"/>
      <c r="Y48" s="108" t="s">
        <v>294</v>
      </c>
      <c r="Z48" s="108" t="s">
        <v>298</v>
      </c>
      <c r="AA48" s="116"/>
      <c r="AB48" s="116"/>
      <c r="AC48" s="116"/>
      <c r="AD48" s="104" t="s">
        <v>299</v>
      </c>
    </row>
    <row r="49" spans="2:30">
      <c r="B49" s="103">
        <v>44</v>
      </c>
      <c r="C49" s="104" t="s">
        <v>289</v>
      </c>
      <c r="D49" s="104" t="s">
        <v>223</v>
      </c>
      <c r="E49" s="103">
        <f>VLOOKUP($C49&amp;", "&amp;$D49, '[1]Appendix - GPS Coordinates'!$C:$E, 2, FALSE)</f>
        <v>36.223107900000002</v>
      </c>
      <c r="F49" s="103">
        <f>VLOOKUP($C49&amp;", "&amp;$D49, '[1]Appendix - GPS Coordinates'!$C:$E, 3, FALSE)</f>
        <v>-121.3877428</v>
      </c>
      <c r="G49" s="104" t="s">
        <v>224</v>
      </c>
      <c r="H49" s="103">
        <v>2021</v>
      </c>
      <c r="I49" s="103">
        <v>2021</v>
      </c>
      <c r="J49" s="105">
        <v>44307</v>
      </c>
      <c r="K49" s="104" t="s">
        <v>246</v>
      </c>
      <c r="L49" s="104" t="s">
        <v>79</v>
      </c>
      <c r="M49" s="106">
        <v>33</v>
      </c>
      <c r="N49" s="104"/>
      <c r="O49" s="103"/>
      <c r="P49" s="103"/>
      <c r="Q49" s="104" t="s">
        <v>289</v>
      </c>
      <c r="R49" s="104" t="s">
        <v>247</v>
      </c>
      <c r="S49" s="104" t="s">
        <v>300</v>
      </c>
      <c r="T49" s="104" t="s">
        <v>301</v>
      </c>
      <c r="U49" s="104" t="s">
        <v>240</v>
      </c>
      <c r="V49" s="104" t="s">
        <v>223</v>
      </c>
      <c r="W49" s="103">
        <v>2021</v>
      </c>
      <c r="X49" s="107"/>
      <c r="Y49" s="108" t="s">
        <v>294</v>
      </c>
      <c r="Z49" s="108" t="s">
        <v>302</v>
      </c>
      <c r="AA49" s="108" t="s">
        <v>303</v>
      </c>
      <c r="AB49" s="108" t="s">
        <v>304</v>
      </c>
      <c r="AC49" s="117" t="s">
        <v>294</v>
      </c>
      <c r="AD49" s="104" t="s">
        <v>305</v>
      </c>
    </row>
    <row r="50" spans="2:30">
      <c r="B50" s="109">
        <v>45</v>
      </c>
      <c r="C50" s="109" t="s">
        <v>289</v>
      </c>
      <c r="D50" s="109" t="s">
        <v>223</v>
      </c>
      <c r="E50" s="103">
        <f>VLOOKUP($C50&amp;", "&amp;$D50, '[1]Appendix - GPS Coordinates'!$C:$E, 2, FALSE)</f>
        <v>36.223107900000002</v>
      </c>
      <c r="F50" s="103">
        <f>VLOOKUP($C50&amp;", "&amp;$D50, '[1]Appendix - GPS Coordinates'!$C:$E, 3, FALSE)</f>
        <v>-121.3877428</v>
      </c>
      <c r="G50" s="109" t="s">
        <v>224</v>
      </c>
      <c r="H50" s="109">
        <v>2018</v>
      </c>
      <c r="I50" s="103">
        <v>2018</v>
      </c>
      <c r="J50" s="110">
        <v>43412</v>
      </c>
      <c r="K50" s="111" t="s">
        <v>89</v>
      </c>
      <c r="L50" s="109" t="s">
        <v>79</v>
      </c>
      <c r="M50" s="112">
        <v>57.6</v>
      </c>
      <c r="N50" s="109" t="s">
        <v>166</v>
      </c>
      <c r="O50" s="109">
        <v>20</v>
      </c>
      <c r="P50" s="113"/>
      <c r="Q50" s="109" t="s">
        <v>289</v>
      </c>
      <c r="R50" s="109" t="s">
        <v>247</v>
      </c>
      <c r="S50" s="109" t="s">
        <v>238</v>
      </c>
      <c r="T50" s="109" t="s">
        <v>306</v>
      </c>
      <c r="U50" s="109" t="s">
        <v>307</v>
      </c>
      <c r="V50" s="109" t="s">
        <v>223</v>
      </c>
      <c r="W50" s="109">
        <v>2022</v>
      </c>
      <c r="X50" s="114"/>
      <c r="Y50" s="114" t="s">
        <v>308</v>
      </c>
      <c r="Z50" s="109" t="s">
        <v>309</v>
      </c>
      <c r="AA50" s="104" t="s">
        <v>294</v>
      </c>
      <c r="AB50" s="114" t="s">
        <v>310</v>
      </c>
      <c r="AC50" s="109"/>
      <c r="AD50" s="109"/>
    </row>
    <row r="51" spans="2:30">
      <c r="B51" s="109">
        <v>46</v>
      </c>
      <c r="C51" s="109" t="s">
        <v>289</v>
      </c>
      <c r="D51" s="109" t="s">
        <v>223</v>
      </c>
      <c r="E51" s="103">
        <f>VLOOKUP($C51&amp;", "&amp;$D51, '[1]Appendix - GPS Coordinates'!$C:$E, 2, FALSE)</f>
        <v>36.223107900000002</v>
      </c>
      <c r="F51" s="103">
        <f>VLOOKUP($C51&amp;", "&amp;$D51, '[1]Appendix - GPS Coordinates'!$C:$E, 3, FALSE)</f>
        <v>-121.3877428</v>
      </c>
      <c r="G51" s="109" t="s">
        <v>224</v>
      </c>
      <c r="H51" s="109">
        <v>2020</v>
      </c>
      <c r="I51" s="103">
        <v>2020</v>
      </c>
      <c r="J51" s="110">
        <v>43929</v>
      </c>
      <c r="K51" s="111" t="s">
        <v>89</v>
      </c>
      <c r="L51" s="109" t="s">
        <v>79</v>
      </c>
      <c r="M51" s="112">
        <v>60</v>
      </c>
      <c r="N51" s="109" t="s">
        <v>166</v>
      </c>
      <c r="O51" s="109">
        <v>15</v>
      </c>
      <c r="P51" s="113"/>
      <c r="Q51" s="109" t="s">
        <v>289</v>
      </c>
      <c r="R51" s="109" t="s">
        <v>247</v>
      </c>
      <c r="S51" s="109" t="s">
        <v>311</v>
      </c>
      <c r="T51" s="109" t="s">
        <v>312</v>
      </c>
      <c r="U51" s="109" t="s">
        <v>307</v>
      </c>
      <c r="V51" s="109" t="s">
        <v>223</v>
      </c>
      <c r="W51" s="109">
        <v>2022</v>
      </c>
      <c r="X51" s="114"/>
      <c r="Y51" s="114" t="s">
        <v>313</v>
      </c>
      <c r="Z51" s="109"/>
      <c r="AA51" s="109"/>
      <c r="AB51" s="109"/>
      <c r="AC51" s="109"/>
      <c r="AD51" s="109"/>
    </row>
    <row r="52" spans="2:30">
      <c r="B52" s="103">
        <v>47</v>
      </c>
      <c r="C52" s="104" t="s">
        <v>289</v>
      </c>
      <c r="D52" s="104" t="s">
        <v>223</v>
      </c>
      <c r="E52" s="103">
        <f>VLOOKUP($C52&amp;", "&amp;$D52, '[1]Appendix - GPS Coordinates'!$C:$E, 2, FALSE)</f>
        <v>36.223107900000002</v>
      </c>
      <c r="F52" s="103">
        <f>VLOOKUP($C52&amp;", "&amp;$D52, '[1]Appendix - GPS Coordinates'!$C:$E, 3, FALSE)</f>
        <v>-121.3877428</v>
      </c>
      <c r="G52" s="104" t="s">
        <v>224</v>
      </c>
      <c r="H52" s="103">
        <v>2021</v>
      </c>
      <c r="I52" s="103">
        <v>2021</v>
      </c>
      <c r="J52" s="105">
        <v>44300</v>
      </c>
      <c r="K52" s="104" t="s">
        <v>89</v>
      </c>
      <c r="L52" s="104" t="s">
        <v>79</v>
      </c>
      <c r="M52" s="106">
        <v>62.5</v>
      </c>
      <c r="N52" s="104" t="s">
        <v>166</v>
      </c>
      <c r="O52" s="103"/>
      <c r="P52" s="103"/>
      <c r="Q52" s="104" t="s">
        <v>289</v>
      </c>
      <c r="R52" s="104" t="s">
        <v>247</v>
      </c>
      <c r="S52" s="104" t="s">
        <v>314</v>
      </c>
      <c r="T52" s="104" t="s">
        <v>315</v>
      </c>
      <c r="U52" s="104" t="s">
        <v>316</v>
      </c>
      <c r="V52" s="104" t="s">
        <v>223</v>
      </c>
      <c r="W52" s="103">
        <v>2023</v>
      </c>
      <c r="X52" s="107"/>
      <c r="Y52" s="108" t="s">
        <v>294</v>
      </c>
      <c r="Z52" s="108" t="s">
        <v>317</v>
      </c>
      <c r="AA52" s="116"/>
      <c r="AB52" s="116"/>
      <c r="AC52" s="116"/>
      <c r="AD52" s="104" t="s">
        <v>318</v>
      </c>
    </row>
    <row r="53" spans="2:30">
      <c r="B53" s="109">
        <v>48</v>
      </c>
      <c r="C53" s="109" t="s">
        <v>289</v>
      </c>
      <c r="D53" s="109" t="s">
        <v>223</v>
      </c>
      <c r="E53" s="103">
        <f>VLOOKUP($C53&amp;", "&amp;$D53, '[1]Appendix - GPS Coordinates'!$C:$E, 2, FALSE)</f>
        <v>36.223107900000002</v>
      </c>
      <c r="F53" s="103">
        <f>VLOOKUP($C53&amp;", "&amp;$D53, '[1]Appendix - GPS Coordinates'!$C:$E, 3, FALSE)</f>
        <v>-121.3877428</v>
      </c>
      <c r="G53" s="109" t="s">
        <v>224</v>
      </c>
      <c r="H53" s="109">
        <v>2020</v>
      </c>
      <c r="I53" s="103">
        <v>2020</v>
      </c>
      <c r="J53" s="110">
        <v>43929</v>
      </c>
      <c r="K53" s="111" t="s">
        <v>78</v>
      </c>
      <c r="L53" s="109" t="s">
        <v>79</v>
      </c>
      <c r="M53" s="112">
        <v>67.5</v>
      </c>
      <c r="N53" s="109"/>
      <c r="O53" s="109">
        <v>15</v>
      </c>
      <c r="P53" s="113"/>
      <c r="Q53" s="109" t="s">
        <v>289</v>
      </c>
      <c r="R53" s="109" t="s">
        <v>247</v>
      </c>
      <c r="S53" s="109" t="s">
        <v>319</v>
      </c>
      <c r="T53" s="109" t="s">
        <v>320</v>
      </c>
      <c r="U53" s="109" t="s">
        <v>321</v>
      </c>
      <c r="V53" s="109" t="s">
        <v>223</v>
      </c>
      <c r="W53" s="109">
        <v>2022</v>
      </c>
      <c r="X53" s="114"/>
      <c r="Y53" s="114" t="s">
        <v>322</v>
      </c>
      <c r="Z53" s="109" t="s">
        <v>323</v>
      </c>
      <c r="AA53" s="109"/>
      <c r="AB53" s="109"/>
      <c r="AC53" s="109"/>
      <c r="AD53" s="109"/>
    </row>
    <row r="54" spans="2:30">
      <c r="B54" s="103">
        <v>49</v>
      </c>
      <c r="C54" s="109" t="s">
        <v>289</v>
      </c>
      <c r="D54" s="109" t="s">
        <v>223</v>
      </c>
      <c r="E54" s="103">
        <f>VLOOKUP($C54&amp;", "&amp;$D54, '[1]Appendix - GPS Coordinates'!$C:$E, 2, FALSE)</f>
        <v>36.223107900000002</v>
      </c>
      <c r="F54" s="103">
        <f>VLOOKUP($C54&amp;", "&amp;$D54, '[1]Appendix - GPS Coordinates'!$C:$E, 3, FALSE)</f>
        <v>-121.3877428</v>
      </c>
      <c r="G54" s="109" t="s">
        <v>224</v>
      </c>
      <c r="H54" s="109">
        <v>2018</v>
      </c>
      <c r="I54" s="103">
        <v>2018</v>
      </c>
      <c r="J54" s="110">
        <v>43398</v>
      </c>
      <c r="K54" s="111" t="s">
        <v>89</v>
      </c>
      <c r="L54" s="109" t="s">
        <v>79</v>
      </c>
      <c r="M54" s="112">
        <v>67.5</v>
      </c>
      <c r="N54" s="109"/>
      <c r="O54" s="109">
        <v>15</v>
      </c>
      <c r="P54" s="113"/>
      <c r="Q54" s="109" t="s">
        <v>289</v>
      </c>
      <c r="R54" s="109" t="s">
        <v>247</v>
      </c>
      <c r="S54" s="109" t="s">
        <v>324</v>
      </c>
      <c r="T54" s="109" t="s">
        <v>325</v>
      </c>
      <c r="U54" s="109" t="s">
        <v>326</v>
      </c>
      <c r="V54" s="109" t="s">
        <v>223</v>
      </c>
      <c r="W54" s="109">
        <v>2021</v>
      </c>
      <c r="X54" s="114"/>
      <c r="Y54" s="114" t="s">
        <v>308</v>
      </c>
      <c r="Z54" s="109"/>
      <c r="AA54" s="109"/>
      <c r="AB54" s="109"/>
      <c r="AC54" s="109"/>
      <c r="AD54" s="109"/>
    </row>
    <row r="55" spans="2:30">
      <c r="B55" s="109">
        <v>50</v>
      </c>
      <c r="C55" s="104" t="s">
        <v>289</v>
      </c>
      <c r="D55" s="104" t="s">
        <v>223</v>
      </c>
      <c r="E55" s="103">
        <f>VLOOKUP($C55&amp;", "&amp;$D55, '[1]Appendix - GPS Coordinates'!$C:$E, 2, FALSE)</f>
        <v>36.223107900000002</v>
      </c>
      <c r="F55" s="103">
        <f>VLOOKUP($C55&amp;", "&amp;$D55, '[1]Appendix - GPS Coordinates'!$C:$E, 3, FALSE)</f>
        <v>-121.3877428</v>
      </c>
      <c r="G55" s="104" t="s">
        <v>224</v>
      </c>
      <c r="H55" s="103">
        <v>2021</v>
      </c>
      <c r="I55" s="103">
        <v>2021</v>
      </c>
      <c r="J55" s="105"/>
      <c r="K55" s="104" t="s">
        <v>89</v>
      </c>
      <c r="L55" s="104" t="s">
        <v>79</v>
      </c>
      <c r="M55" s="106">
        <v>70</v>
      </c>
      <c r="N55" s="104"/>
      <c r="O55" s="103"/>
      <c r="P55" s="103"/>
      <c r="Q55" s="104" t="s">
        <v>289</v>
      </c>
      <c r="R55" s="104" t="s">
        <v>247</v>
      </c>
      <c r="S55" s="104" t="s">
        <v>327</v>
      </c>
      <c r="T55" s="104" t="s">
        <v>328</v>
      </c>
      <c r="U55" s="104" t="s">
        <v>307</v>
      </c>
      <c r="V55" s="104" t="s">
        <v>223</v>
      </c>
      <c r="W55" s="103"/>
      <c r="X55" s="107"/>
      <c r="Y55" s="108" t="s">
        <v>294</v>
      </c>
      <c r="Z55" s="108" t="s">
        <v>329</v>
      </c>
      <c r="AA55" s="116"/>
      <c r="AB55" s="116"/>
      <c r="AC55" s="116"/>
      <c r="AD55" s="104" t="s">
        <v>330</v>
      </c>
    </row>
    <row r="56" spans="2:30">
      <c r="B56" s="109">
        <v>51</v>
      </c>
      <c r="C56" s="109" t="s">
        <v>289</v>
      </c>
      <c r="D56" s="109" t="s">
        <v>223</v>
      </c>
      <c r="E56" s="103">
        <f>VLOOKUP($C56&amp;", "&amp;$D56, '[1]Appendix - GPS Coordinates'!$C:$E, 2, FALSE)</f>
        <v>36.223107900000002</v>
      </c>
      <c r="F56" s="103">
        <f>VLOOKUP($C56&amp;", "&amp;$D56, '[1]Appendix - GPS Coordinates'!$C:$E, 3, FALSE)</f>
        <v>-121.3877428</v>
      </c>
      <c r="G56" s="109" t="s">
        <v>224</v>
      </c>
      <c r="H56" s="109">
        <v>2020</v>
      </c>
      <c r="I56" s="103">
        <v>2020</v>
      </c>
      <c r="J56" s="110">
        <v>43978</v>
      </c>
      <c r="K56" s="111" t="s">
        <v>89</v>
      </c>
      <c r="L56" s="109" t="s">
        <v>79</v>
      </c>
      <c r="M56" s="112">
        <v>75</v>
      </c>
      <c r="N56" s="109"/>
      <c r="O56" s="109">
        <v>20</v>
      </c>
      <c r="P56" s="113"/>
      <c r="Q56" s="109" t="s">
        <v>289</v>
      </c>
      <c r="R56" s="109" t="s">
        <v>247</v>
      </c>
      <c r="S56" s="109" t="s">
        <v>331</v>
      </c>
      <c r="T56" s="109" t="s">
        <v>332</v>
      </c>
      <c r="U56" s="109" t="s">
        <v>333</v>
      </c>
      <c r="V56" s="109" t="s">
        <v>334</v>
      </c>
      <c r="W56" s="109">
        <v>2022</v>
      </c>
      <c r="X56" s="114"/>
      <c r="Y56" s="114" t="s">
        <v>251</v>
      </c>
      <c r="Z56" s="109" t="s">
        <v>335</v>
      </c>
      <c r="AA56" s="109"/>
      <c r="AB56" s="109"/>
      <c r="AC56" s="109"/>
      <c r="AD56" s="109" t="s">
        <v>305</v>
      </c>
    </row>
    <row r="57" spans="2:30">
      <c r="B57" s="103">
        <v>52</v>
      </c>
      <c r="C57" s="109" t="s">
        <v>289</v>
      </c>
      <c r="D57" s="109" t="s">
        <v>223</v>
      </c>
      <c r="E57" s="103">
        <f>VLOOKUP($C57&amp;", "&amp;$D57, '[1]Appendix - GPS Coordinates'!$C:$E, 2, FALSE)</f>
        <v>36.223107900000002</v>
      </c>
      <c r="F57" s="103">
        <f>VLOOKUP($C57&amp;", "&amp;$D57, '[1]Appendix - GPS Coordinates'!$C:$E, 3, FALSE)</f>
        <v>-121.3877428</v>
      </c>
      <c r="G57" s="109" t="s">
        <v>224</v>
      </c>
      <c r="H57" s="109">
        <v>2018</v>
      </c>
      <c r="I57" s="103">
        <v>2018</v>
      </c>
      <c r="J57" s="110">
        <v>43312</v>
      </c>
      <c r="K57" s="111" t="s">
        <v>246</v>
      </c>
      <c r="L57" s="109" t="s">
        <v>79</v>
      </c>
      <c r="M57" s="112">
        <v>90</v>
      </c>
      <c r="N57" s="109"/>
      <c r="O57" s="109">
        <v>15</v>
      </c>
      <c r="P57" s="113"/>
      <c r="Q57" s="109" t="s">
        <v>289</v>
      </c>
      <c r="R57" s="109" t="s">
        <v>247</v>
      </c>
      <c r="S57" s="109" t="s">
        <v>336</v>
      </c>
      <c r="T57" s="109" t="s">
        <v>337</v>
      </c>
      <c r="U57" s="109" t="s">
        <v>338</v>
      </c>
      <c r="V57" s="109" t="s">
        <v>339</v>
      </c>
      <c r="W57" s="109">
        <v>2020</v>
      </c>
      <c r="X57" s="114"/>
      <c r="Y57" s="114" t="s">
        <v>340</v>
      </c>
      <c r="Z57" s="109"/>
      <c r="AA57" s="109"/>
      <c r="AB57" s="109"/>
      <c r="AC57" s="109"/>
      <c r="AD57" s="109"/>
    </row>
    <row r="58" spans="2:30">
      <c r="B58" s="109">
        <v>53</v>
      </c>
      <c r="C58" s="104" t="s">
        <v>289</v>
      </c>
      <c r="D58" s="104" t="s">
        <v>223</v>
      </c>
      <c r="E58" s="103">
        <f>VLOOKUP($C58&amp;", "&amp;$D58, '[1]Appendix - GPS Coordinates'!$C:$E, 2, FALSE)</f>
        <v>36.223107900000002</v>
      </c>
      <c r="F58" s="103">
        <f>VLOOKUP($C58&amp;", "&amp;$D58, '[1]Appendix - GPS Coordinates'!$C:$E, 3, FALSE)</f>
        <v>-121.3877428</v>
      </c>
      <c r="G58" s="104" t="s">
        <v>224</v>
      </c>
      <c r="H58" s="103">
        <v>2021</v>
      </c>
      <c r="I58" s="103">
        <v>2021</v>
      </c>
      <c r="J58" s="105">
        <v>44328</v>
      </c>
      <c r="K58" s="104" t="s">
        <v>89</v>
      </c>
      <c r="L58" s="104" t="s">
        <v>79</v>
      </c>
      <c r="M58" s="106">
        <v>100</v>
      </c>
      <c r="N58" s="104"/>
      <c r="O58" s="103">
        <v>15</v>
      </c>
      <c r="P58" s="103"/>
      <c r="Q58" s="104" t="s">
        <v>289</v>
      </c>
      <c r="R58" s="104" t="s">
        <v>247</v>
      </c>
      <c r="S58" s="104" t="s">
        <v>341</v>
      </c>
      <c r="T58" s="104" t="s">
        <v>342</v>
      </c>
      <c r="U58" s="104" t="s">
        <v>240</v>
      </c>
      <c r="V58" s="104" t="s">
        <v>223</v>
      </c>
      <c r="W58" s="103"/>
      <c r="X58" s="107"/>
      <c r="Y58" s="108" t="s">
        <v>294</v>
      </c>
      <c r="Z58" s="108" t="s">
        <v>343</v>
      </c>
      <c r="AA58" s="116"/>
      <c r="AB58" s="116"/>
      <c r="AC58" s="116"/>
      <c r="AD58" s="104" t="s">
        <v>344</v>
      </c>
    </row>
    <row r="59" spans="2:30">
      <c r="B59" s="109">
        <v>54</v>
      </c>
      <c r="C59" s="109" t="s">
        <v>289</v>
      </c>
      <c r="D59" s="109" t="s">
        <v>223</v>
      </c>
      <c r="E59" s="103">
        <f>VLOOKUP($C59&amp;", "&amp;$D59, '[1]Appendix - GPS Coordinates'!$C:$E, 2, FALSE)</f>
        <v>36.223107900000002</v>
      </c>
      <c r="F59" s="103">
        <f>VLOOKUP($C59&amp;", "&amp;$D59, '[1]Appendix - GPS Coordinates'!$C:$E, 3, FALSE)</f>
        <v>-121.3877428</v>
      </c>
      <c r="G59" s="109" t="s">
        <v>224</v>
      </c>
      <c r="H59" s="109">
        <v>2020</v>
      </c>
      <c r="I59" s="103">
        <v>2020</v>
      </c>
      <c r="J59" s="110">
        <v>44004</v>
      </c>
      <c r="K59" s="111" t="s">
        <v>89</v>
      </c>
      <c r="L59" s="109" t="s">
        <v>79</v>
      </c>
      <c r="M59" s="112">
        <v>120</v>
      </c>
      <c r="N59" s="109" t="s">
        <v>166</v>
      </c>
      <c r="O59" s="109">
        <v>20</v>
      </c>
      <c r="P59" s="113"/>
      <c r="Q59" s="109" t="s">
        <v>289</v>
      </c>
      <c r="R59" s="109" t="s">
        <v>247</v>
      </c>
      <c r="S59" s="109" t="s">
        <v>345</v>
      </c>
      <c r="T59" s="109" t="s">
        <v>346</v>
      </c>
      <c r="U59" s="109" t="s">
        <v>250</v>
      </c>
      <c r="V59" s="109" t="s">
        <v>223</v>
      </c>
      <c r="W59" s="109">
        <v>2023</v>
      </c>
      <c r="X59" s="114"/>
      <c r="Y59" s="114" t="s">
        <v>251</v>
      </c>
      <c r="Z59" s="109" t="s">
        <v>347</v>
      </c>
      <c r="AA59" s="109"/>
      <c r="AB59" s="109"/>
      <c r="AC59" s="109"/>
      <c r="AD59" s="109" t="s">
        <v>305</v>
      </c>
    </row>
    <row r="60" spans="2:30">
      <c r="B60" s="103">
        <v>55</v>
      </c>
      <c r="C60" s="104" t="s">
        <v>289</v>
      </c>
      <c r="D60" s="104" t="s">
        <v>223</v>
      </c>
      <c r="E60" s="103">
        <f>VLOOKUP($C60&amp;", "&amp;$D60, '[1]Appendix - GPS Coordinates'!$C:$E, 2, FALSE)</f>
        <v>36.223107900000002</v>
      </c>
      <c r="F60" s="103">
        <f>VLOOKUP($C60&amp;", "&amp;$D60, '[1]Appendix - GPS Coordinates'!$C:$E, 3, FALSE)</f>
        <v>-121.3877428</v>
      </c>
      <c r="G60" s="104" t="s">
        <v>224</v>
      </c>
      <c r="H60" s="103">
        <v>2021</v>
      </c>
      <c r="I60" s="103">
        <v>2021</v>
      </c>
      <c r="J60" s="105">
        <v>44209</v>
      </c>
      <c r="K60" s="104" t="s">
        <v>89</v>
      </c>
      <c r="L60" s="104" t="s">
        <v>79</v>
      </c>
      <c r="M60" s="106">
        <v>150</v>
      </c>
      <c r="N60" s="104"/>
      <c r="O60" s="103"/>
      <c r="P60" s="103"/>
      <c r="Q60" s="104" t="s">
        <v>289</v>
      </c>
      <c r="R60" s="104" t="s">
        <v>247</v>
      </c>
      <c r="S60" s="104" t="s">
        <v>348</v>
      </c>
      <c r="T60" s="104" t="s">
        <v>349</v>
      </c>
      <c r="U60" s="104" t="s">
        <v>350</v>
      </c>
      <c r="V60" s="104" t="s">
        <v>87</v>
      </c>
      <c r="W60" s="103"/>
      <c r="X60" s="107"/>
      <c r="Y60" s="108" t="s">
        <v>294</v>
      </c>
      <c r="Z60" s="116"/>
      <c r="AA60" s="116"/>
      <c r="AB60" s="116"/>
      <c r="AC60" s="116"/>
      <c r="AD60" s="104"/>
    </row>
    <row r="61" spans="2:30">
      <c r="B61" s="109">
        <v>56</v>
      </c>
      <c r="C61" s="109" t="s">
        <v>351</v>
      </c>
      <c r="D61" s="109" t="s">
        <v>223</v>
      </c>
      <c r="E61" s="103">
        <f>VLOOKUP($C61&amp;", "&amp;$D61, '[1]Appendix - GPS Coordinates'!$C:$E, 2, FALSE)</f>
        <v>34.053690899999999</v>
      </c>
      <c r="F61" s="103">
        <f>VLOOKUP($C61&amp;", "&amp;$D61, '[1]Appendix - GPS Coordinates'!$C:$E, 3, FALSE)</f>
        <v>-118.242766</v>
      </c>
      <c r="G61" s="109" t="s">
        <v>224</v>
      </c>
      <c r="H61" s="109">
        <v>2021</v>
      </c>
      <c r="I61" s="103">
        <v>2021</v>
      </c>
      <c r="J61" s="110">
        <v>44322</v>
      </c>
      <c r="K61" s="111" t="s">
        <v>78</v>
      </c>
      <c r="L61" s="109" t="s">
        <v>79</v>
      </c>
      <c r="M61" s="118">
        <v>14</v>
      </c>
      <c r="N61" s="109"/>
      <c r="O61" s="109">
        <v>15</v>
      </c>
      <c r="P61" s="113"/>
      <c r="Q61" s="109" t="s">
        <v>351</v>
      </c>
      <c r="R61" s="109" t="s">
        <v>247</v>
      </c>
      <c r="S61" s="109" t="s">
        <v>290</v>
      </c>
      <c r="T61" s="109" t="s">
        <v>352</v>
      </c>
      <c r="U61" s="109" t="s">
        <v>353</v>
      </c>
      <c r="V61" s="109" t="s">
        <v>223</v>
      </c>
      <c r="W61" s="109">
        <v>2022</v>
      </c>
      <c r="X61" s="114">
        <v>116508</v>
      </c>
      <c r="Y61" s="108" t="s">
        <v>354</v>
      </c>
      <c r="Z61" s="108" t="s">
        <v>355</v>
      </c>
      <c r="AA61" s="108" t="s">
        <v>356</v>
      </c>
      <c r="AB61" s="108" t="s">
        <v>357</v>
      </c>
      <c r="AC61" s="109"/>
      <c r="AD61" s="109"/>
    </row>
    <row r="62" spans="2:30">
      <c r="B62" s="103">
        <v>57</v>
      </c>
      <c r="C62" s="109" t="s">
        <v>351</v>
      </c>
      <c r="D62" s="109" t="s">
        <v>223</v>
      </c>
      <c r="E62" s="103">
        <f>VLOOKUP($C62&amp;", "&amp;$D62, '[1]Appendix - GPS Coordinates'!$C:$E, 2, FALSE)</f>
        <v>34.053690899999999</v>
      </c>
      <c r="F62" s="103">
        <f>VLOOKUP($C62&amp;", "&amp;$D62, '[1]Appendix - GPS Coordinates'!$C:$E, 3, FALSE)</f>
        <v>-118.242766</v>
      </c>
      <c r="G62" s="109" t="s">
        <v>224</v>
      </c>
      <c r="H62" s="109">
        <v>2018</v>
      </c>
      <c r="I62" s="103">
        <v>2018</v>
      </c>
      <c r="J62" s="110">
        <v>43409</v>
      </c>
      <c r="K62" s="111" t="s">
        <v>246</v>
      </c>
      <c r="L62" s="109" t="s">
        <v>79</v>
      </c>
      <c r="M62" s="112">
        <v>21.6</v>
      </c>
      <c r="N62" s="109"/>
      <c r="O62" s="109">
        <v>15</v>
      </c>
      <c r="P62" s="113"/>
      <c r="Q62" s="109" t="s">
        <v>351</v>
      </c>
      <c r="R62" s="109" t="s">
        <v>247</v>
      </c>
      <c r="S62" s="109" t="s">
        <v>358</v>
      </c>
      <c r="T62" s="109" t="s">
        <v>359</v>
      </c>
      <c r="U62" s="109" t="s">
        <v>360</v>
      </c>
      <c r="V62" s="109" t="s">
        <v>223</v>
      </c>
      <c r="W62" s="109">
        <v>2018</v>
      </c>
      <c r="X62" s="114">
        <v>71500</v>
      </c>
      <c r="Y62" s="114" t="s">
        <v>361</v>
      </c>
      <c r="Z62" s="109" t="s">
        <v>362</v>
      </c>
      <c r="AA62" s="109"/>
      <c r="AB62" s="109"/>
      <c r="AC62" s="109"/>
      <c r="AD62" s="109"/>
    </row>
    <row r="63" spans="2:30">
      <c r="B63" s="109">
        <v>58</v>
      </c>
      <c r="C63" s="109" t="s">
        <v>351</v>
      </c>
      <c r="D63" s="109" t="s">
        <v>223</v>
      </c>
      <c r="E63" s="103">
        <f>VLOOKUP($C63&amp;", "&amp;$D63, '[1]Appendix - GPS Coordinates'!$C:$E, 2, FALSE)</f>
        <v>34.053690899999999</v>
      </c>
      <c r="F63" s="103">
        <f>VLOOKUP($C63&amp;", "&amp;$D63, '[1]Appendix - GPS Coordinates'!$C:$E, 3, FALSE)</f>
        <v>-118.242766</v>
      </c>
      <c r="G63" s="109" t="s">
        <v>224</v>
      </c>
      <c r="H63" s="109">
        <v>2019</v>
      </c>
      <c r="I63" s="103">
        <v>2019</v>
      </c>
      <c r="J63" s="110">
        <v>43644</v>
      </c>
      <c r="K63" s="111" t="s">
        <v>89</v>
      </c>
      <c r="L63" s="109" t="s">
        <v>79</v>
      </c>
      <c r="M63" s="112">
        <v>40</v>
      </c>
      <c r="N63" s="109"/>
      <c r="O63" s="109">
        <v>15</v>
      </c>
      <c r="P63" s="113"/>
      <c r="Q63" s="109" t="s">
        <v>351</v>
      </c>
      <c r="R63" s="109" t="s">
        <v>247</v>
      </c>
      <c r="S63" s="109" t="s">
        <v>363</v>
      </c>
      <c r="T63" s="109" t="s">
        <v>364</v>
      </c>
      <c r="U63" s="109" t="s">
        <v>307</v>
      </c>
      <c r="V63" s="109" t="s">
        <v>223</v>
      </c>
      <c r="W63" s="109">
        <v>2021</v>
      </c>
      <c r="X63" s="114">
        <v>114780</v>
      </c>
      <c r="Y63" s="114" t="s">
        <v>365</v>
      </c>
      <c r="Z63" s="109" t="s">
        <v>366</v>
      </c>
      <c r="AA63" s="109" t="s">
        <v>367</v>
      </c>
      <c r="AB63" s="109" t="s">
        <v>368</v>
      </c>
      <c r="AC63" s="104" t="s">
        <v>369</v>
      </c>
      <c r="AD63" s="109"/>
    </row>
    <row r="64" spans="2:30">
      <c r="B64" s="109">
        <v>59</v>
      </c>
      <c r="C64" s="104" t="s">
        <v>351</v>
      </c>
      <c r="D64" s="104" t="s">
        <v>223</v>
      </c>
      <c r="E64" s="103">
        <f>VLOOKUP($C64&amp;", "&amp;$D64, '[1]Appendix - GPS Coordinates'!$C:$E, 2, FALSE)</f>
        <v>34.053690899999999</v>
      </c>
      <c r="F64" s="103">
        <f>VLOOKUP($C64&amp;", "&amp;$D64, '[1]Appendix - GPS Coordinates'!$C:$E, 3, FALSE)</f>
        <v>-118.242766</v>
      </c>
      <c r="G64" s="104" t="s">
        <v>224</v>
      </c>
      <c r="H64" s="103">
        <v>2021</v>
      </c>
      <c r="I64" s="103">
        <v>2021</v>
      </c>
      <c r="J64" s="105">
        <v>44350</v>
      </c>
      <c r="K64" s="104" t="s">
        <v>89</v>
      </c>
      <c r="L64" s="104" t="s">
        <v>79</v>
      </c>
      <c r="M64" s="106">
        <v>48</v>
      </c>
      <c r="N64" s="104"/>
      <c r="O64" s="103">
        <v>20</v>
      </c>
      <c r="P64" s="103"/>
      <c r="Q64" s="104" t="s">
        <v>351</v>
      </c>
      <c r="R64" s="104" t="s">
        <v>247</v>
      </c>
      <c r="S64" s="104" t="s">
        <v>370</v>
      </c>
      <c r="T64" s="104" t="s">
        <v>371</v>
      </c>
      <c r="U64" s="104" t="s">
        <v>372</v>
      </c>
      <c r="V64" s="104" t="s">
        <v>223</v>
      </c>
      <c r="W64" s="103"/>
      <c r="X64" s="107">
        <v>144161</v>
      </c>
      <c r="Y64" s="108" t="s">
        <v>294</v>
      </c>
      <c r="Z64" s="108" t="s">
        <v>369</v>
      </c>
      <c r="AA64" s="108" t="s">
        <v>373</v>
      </c>
      <c r="AB64" s="116"/>
      <c r="AC64" s="116"/>
      <c r="AD64" s="104" t="s">
        <v>374</v>
      </c>
    </row>
    <row r="65" spans="2:30">
      <c r="B65" s="103">
        <v>60</v>
      </c>
      <c r="C65" s="104" t="s">
        <v>351</v>
      </c>
      <c r="D65" s="104" t="s">
        <v>223</v>
      </c>
      <c r="E65" s="103">
        <f>VLOOKUP($C65&amp;", "&amp;$D65, '[1]Appendix - GPS Coordinates'!$C:$E, 2, FALSE)</f>
        <v>34.053690899999999</v>
      </c>
      <c r="F65" s="103">
        <f>VLOOKUP($C65&amp;", "&amp;$D65, '[1]Appendix - GPS Coordinates'!$C:$E, 3, FALSE)</f>
        <v>-118.242766</v>
      </c>
      <c r="G65" s="104" t="s">
        <v>224</v>
      </c>
      <c r="H65" s="103">
        <v>2021</v>
      </c>
      <c r="I65" s="103">
        <v>2021</v>
      </c>
      <c r="J65" s="105">
        <v>44350</v>
      </c>
      <c r="K65" s="104" t="s">
        <v>78</v>
      </c>
      <c r="L65" s="104" t="s">
        <v>79</v>
      </c>
      <c r="M65" s="106">
        <v>50</v>
      </c>
      <c r="N65" s="104"/>
      <c r="O65" s="103">
        <v>15</v>
      </c>
      <c r="P65" s="103"/>
      <c r="Q65" s="104" t="s">
        <v>351</v>
      </c>
      <c r="R65" s="104" t="s">
        <v>247</v>
      </c>
      <c r="S65" s="104" t="s">
        <v>375</v>
      </c>
      <c r="T65" s="104" t="s">
        <v>376</v>
      </c>
      <c r="U65" s="104"/>
      <c r="V65" s="104"/>
      <c r="W65" s="103">
        <v>2022</v>
      </c>
      <c r="X65" s="107">
        <v>438000</v>
      </c>
      <c r="Y65" s="108" t="s">
        <v>294</v>
      </c>
      <c r="Z65" s="108" t="s">
        <v>369</v>
      </c>
      <c r="AA65" s="116" t="s">
        <v>373</v>
      </c>
      <c r="AB65" s="116"/>
      <c r="AC65" s="116"/>
      <c r="AD65" s="104"/>
    </row>
    <row r="66" spans="2:30">
      <c r="B66" s="109">
        <v>61</v>
      </c>
      <c r="C66" s="109" t="s">
        <v>351</v>
      </c>
      <c r="D66" s="109" t="s">
        <v>223</v>
      </c>
      <c r="E66" s="103">
        <f>VLOOKUP($C66&amp;", "&amp;$D66, '[1]Appendix - GPS Coordinates'!$C:$E, 2, FALSE)</f>
        <v>34.053690899999999</v>
      </c>
      <c r="F66" s="103">
        <f>VLOOKUP($C66&amp;", "&amp;$D66, '[1]Appendix - GPS Coordinates'!$C:$E, 3, FALSE)</f>
        <v>-118.242766</v>
      </c>
      <c r="G66" s="109" t="s">
        <v>224</v>
      </c>
      <c r="H66" s="109">
        <v>2020</v>
      </c>
      <c r="I66" s="103">
        <v>2020</v>
      </c>
      <c r="J66" s="110">
        <v>44140</v>
      </c>
      <c r="K66" s="111" t="s">
        <v>89</v>
      </c>
      <c r="L66" s="109" t="s">
        <v>79</v>
      </c>
      <c r="M66" s="112">
        <v>56</v>
      </c>
      <c r="N66" s="109"/>
      <c r="O66" s="109">
        <v>15</v>
      </c>
      <c r="P66" s="113"/>
      <c r="Q66" s="109" t="s">
        <v>351</v>
      </c>
      <c r="R66" s="109" t="s">
        <v>247</v>
      </c>
      <c r="S66" s="109" t="s">
        <v>98</v>
      </c>
      <c r="T66" s="109" t="s">
        <v>377</v>
      </c>
      <c r="U66" s="109" t="s">
        <v>269</v>
      </c>
      <c r="V66" s="109" t="s">
        <v>223</v>
      </c>
      <c r="W66" s="109">
        <v>2022</v>
      </c>
      <c r="X66" s="114"/>
      <c r="Y66" s="114" t="s">
        <v>251</v>
      </c>
      <c r="Z66" s="109" t="s">
        <v>378</v>
      </c>
      <c r="AA66" s="109" t="s">
        <v>379</v>
      </c>
      <c r="AB66" s="109"/>
      <c r="AC66" s="109"/>
      <c r="AD66" s="109"/>
    </row>
    <row r="67" spans="2:30">
      <c r="B67" s="109">
        <v>62</v>
      </c>
      <c r="C67" s="109" t="s">
        <v>351</v>
      </c>
      <c r="D67" s="109" t="s">
        <v>223</v>
      </c>
      <c r="E67" s="103">
        <f>VLOOKUP($C67&amp;", "&amp;$D67, '[1]Appendix - GPS Coordinates'!$C:$E, 2, FALSE)</f>
        <v>34.053690899999999</v>
      </c>
      <c r="F67" s="103">
        <f>VLOOKUP($C67&amp;", "&amp;$D67, '[1]Appendix - GPS Coordinates'!$C:$E, 3, FALSE)</f>
        <v>-118.242766</v>
      </c>
      <c r="G67" s="109" t="s">
        <v>224</v>
      </c>
      <c r="H67" s="109">
        <v>2020</v>
      </c>
      <c r="I67" s="103">
        <v>2020</v>
      </c>
      <c r="J67" s="110">
        <v>44022</v>
      </c>
      <c r="K67" s="111" t="s">
        <v>89</v>
      </c>
      <c r="L67" s="109" t="s">
        <v>79</v>
      </c>
      <c r="M67" s="112">
        <v>60</v>
      </c>
      <c r="N67" s="109"/>
      <c r="O67" s="109">
        <v>15</v>
      </c>
      <c r="P67" s="113"/>
      <c r="Q67" s="109" t="s">
        <v>351</v>
      </c>
      <c r="R67" s="109" t="s">
        <v>247</v>
      </c>
      <c r="S67" s="109" t="s">
        <v>327</v>
      </c>
      <c r="T67" s="109" t="s">
        <v>380</v>
      </c>
      <c r="U67" s="109" t="s">
        <v>307</v>
      </c>
      <c r="V67" s="109" t="s">
        <v>223</v>
      </c>
      <c r="W67" s="109">
        <v>2022</v>
      </c>
      <c r="X67" s="114"/>
      <c r="Y67" s="114" t="s">
        <v>251</v>
      </c>
      <c r="Z67" s="109" t="s">
        <v>381</v>
      </c>
      <c r="AA67" s="109" t="s">
        <v>379</v>
      </c>
      <c r="AB67" s="109"/>
      <c r="AC67" s="109"/>
      <c r="AD67" s="109"/>
    </row>
    <row r="68" spans="2:30">
      <c r="B68" s="103">
        <v>63</v>
      </c>
      <c r="C68" s="109" t="s">
        <v>351</v>
      </c>
      <c r="D68" s="109" t="s">
        <v>223</v>
      </c>
      <c r="E68" s="103">
        <f>VLOOKUP($C68&amp;", "&amp;$D68, '[1]Appendix - GPS Coordinates'!$C:$E, 2, FALSE)</f>
        <v>34.053690899999999</v>
      </c>
      <c r="F68" s="103">
        <f>VLOOKUP($C68&amp;", "&amp;$D68, '[1]Appendix - GPS Coordinates'!$C:$E, 3, FALSE)</f>
        <v>-118.242766</v>
      </c>
      <c r="G68" s="109" t="s">
        <v>224</v>
      </c>
      <c r="H68" s="109">
        <v>2020</v>
      </c>
      <c r="I68" s="103">
        <v>2020</v>
      </c>
      <c r="J68" s="110">
        <v>44084</v>
      </c>
      <c r="K68" s="111" t="s">
        <v>89</v>
      </c>
      <c r="L68" s="109" t="s">
        <v>79</v>
      </c>
      <c r="M68" s="112">
        <v>64.900000000000006</v>
      </c>
      <c r="N68" s="109"/>
      <c r="O68" s="109">
        <v>15</v>
      </c>
      <c r="P68" s="113"/>
      <c r="Q68" s="109" t="s">
        <v>351</v>
      </c>
      <c r="R68" s="109" t="s">
        <v>247</v>
      </c>
      <c r="S68" s="109" t="s">
        <v>382</v>
      </c>
      <c r="T68" s="109" t="s">
        <v>383</v>
      </c>
      <c r="U68" s="109" t="s">
        <v>307</v>
      </c>
      <c r="V68" s="109" t="s">
        <v>223</v>
      </c>
      <c r="W68" s="109">
        <v>2023</v>
      </c>
      <c r="X68" s="114"/>
      <c r="Y68" s="114" t="s">
        <v>251</v>
      </c>
      <c r="Z68" s="109" t="s">
        <v>384</v>
      </c>
      <c r="AA68" s="109" t="s">
        <v>379</v>
      </c>
      <c r="AB68" s="109"/>
      <c r="AC68" s="109"/>
      <c r="AD68" s="109"/>
    </row>
    <row r="69" spans="2:30">
      <c r="B69" s="109">
        <v>64</v>
      </c>
      <c r="C69" s="104" t="s">
        <v>351</v>
      </c>
      <c r="D69" s="104" t="s">
        <v>223</v>
      </c>
      <c r="E69" s="103">
        <f>VLOOKUP($C69&amp;", "&amp;$D69, '[1]Appendix - GPS Coordinates'!$C:$E, 2, FALSE)</f>
        <v>34.053690899999999</v>
      </c>
      <c r="F69" s="103">
        <f>VLOOKUP($C69&amp;", "&amp;$D69, '[1]Appendix - GPS Coordinates'!$C:$E, 3, FALSE)</f>
        <v>-118.242766</v>
      </c>
      <c r="G69" s="104" t="s">
        <v>224</v>
      </c>
      <c r="H69" s="103">
        <v>2021</v>
      </c>
      <c r="I69" s="103">
        <v>2021</v>
      </c>
      <c r="J69" s="105">
        <v>44350</v>
      </c>
      <c r="K69" s="104" t="s">
        <v>89</v>
      </c>
      <c r="L69" s="104" t="s">
        <v>79</v>
      </c>
      <c r="M69" s="106">
        <v>65</v>
      </c>
      <c r="N69" s="104"/>
      <c r="O69" s="103">
        <v>15</v>
      </c>
      <c r="P69" s="103"/>
      <c r="Q69" s="104" t="s">
        <v>351</v>
      </c>
      <c r="R69" s="104" t="s">
        <v>247</v>
      </c>
      <c r="S69" s="104" t="s">
        <v>341</v>
      </c>
      <c r="T69" s="104" t="s">
        <v>385</v>
      </c>
      <c r="U69" s="104"/>
      <c r="V69" s="104"/>
      <c r="W69" s="103">
        <v>2023</v>
      </c>
      <c r="X69" s="107">
        <v>202432</v>
      </c>
      <c r="Y69" s="108" t="s">
        <v>294</v>
      </c>
      <c r="Z69" s="116" t="s">
        <v>369</v>
      </c>
      <c r="AA69" s="116" t="s">
        <v>373</v>
      </c>
      <c r="AB69" s="116"/>
      <c r="AC69" s="116"/>
      <c r="AD69" s="104" t="s">
        <v>386</v>
      </c>
    </row>
    <row r="70" spans="2:30">
      <c r="B70" s="103">
        <v>65</v>
      </c>
      <c r="C70" s="104" t="s">
        <v>351</v>
      </c>
      <c r="D70" s="104" t="s">
        <v>223</v>
      </c>
      <c r="E70" s="103">
        <f>VLOOKUP($C70&amp;", "&amp;$D70, '[1]Appendix - GPS Coordinates'!$C:$E, 2, FALSE)</f>
        <v>34.053690899999999</v>
      </c>
      <c r="F70" s="103">
        <f>VLOOKUP($C70&amp;", "&amp;$D70, '[1]Appendix - GPS Coordinates'!$C:$E, 3, FALSE)</f>
        <v>-118.242766</v>
      </c>
      <c r="G70" s="104" t="s">
        <v>224</v>
      </c>
      <c r="H70" s="103">
        <v>2021</v>
      </c>
      <c r="I70" s="103">
        <v>2021</v>
      </c>
      <c r="J70" s="105">
        <v>44350</v>
      </c>
      <c r="K70" s="104" t="s">
        <v>89</v>
      </c>
      <c r="L70" s="104" t="s">
        <v>79</v>
      </c>
      <c r="M70" s="106">
        <v>93.5</v>
      </c>
      <c r="N70" s="104"/>
      <c r="O70" s="103">
        <v>15</v>
      </c>
      <c r="P70" s="103"/>
      <c r="Q70" s="104" t="s">
        <v>351</v>
      </c>
      <c r="R70" s="104" t="s">
        <v>247</v>
      </c>
      <c r="S70" s="104" t="s">
        <v>341</v>
      </c>
      <c r="T70" s="104" t="s">
        <v>387</v>
      </c>
      <c r="U70" s="104"/>
      <c r="V70" s="104"/>
      <c r="W70" s="103">
        <v>2023</v>
      </c>
      <c r="X70" s="107">
        <v>284054</v>
      </c>
      <c r="Y70" s="108" t="s">
        <v>294</v>
      </c>
      <c r="Z70" s="108" t="s">
        <v>369</v>
      </c>
      <c r="AA70" s="108" t="s">
        <v>373</v>
      </c>
      <c r="AB70" s="116"/>
      <c r="AC70" s="116"/>
      <c r="AD70" s="104" t="s">
        <v>388</v>
      </c>
    </row>
    <row r="71" spans="2:30">
      <c r="B71" s="109">
        <v>66</v>
      </c>
      <c r="C71" s="109" t="s">
        <v>351</v>
      </c>
      <c r="D71" s="109" t="s">
        <v>223</v>
      </c>
      <c r="E71" s="103">
        <f>VLOOKUP($C71&amp;", "&amp;$D71, '[1]Appendix - GPS Coordinates'!$C:$E, 2, FALSE)</f>
        <v>34.053690899999999</v>
      </c>
      <c r="F71" s="103">
        <f>VLOOKUP($C71&amp;", "&amp;$D71, '[1]Appendix - GPS Coordinates'!$C:$E, 3, FALSE)</f>
        <v>-118.242766</v>
      </c>
      <c r="G71" s="109" t="s">
        <v>224</v>
      </c>
      <c r="H71" s="109">
        <v>2020</v>
      </c>
      <c r="I71" s="103">
        <v>2020</v>
      </c>
      <c r="J71" s="110">
        <v>43978</v>
      </c>
      <c r="K71" s="111" t="s">
        <v>89</v>
      </c>
      <c r="L71" s="109" t="s">
        <v>79</v>
      </c>
      <c r="M71" s="112">
        <v>100</v>
      </c>
      <c r="N71" s="109" t="s">
        <v>166</v>
      </c>
      <c r="O71" s="109">
        <v>15</v>
      </c>
      <c r="P71" s="113"/>
      <c r="Q71" s="109" t="s">
        <v>351</v>
      </c>
      <c r="R71" s="109" t="s">
        <v>247</v>
      </c>
      <c r="S71" s="109" t="s">
        <v>389</v>
      </c>
      <c r="T71" s="109" t="s">
        <v>390</v>
      </c>
      <c r="U71" s="109" t="s">
        <v>391</v>
      </c>
      <c r="V71" s="109" t="s">
        <v>223</v>
      </c>
      <c r="W71" s="109">
        <v>2021</v>
      </c>
      <c r="X71" s="114"/>
      <c r="Y71" s="114" t="s">
        <v>251</v>
      </c>
      <c r="Z71" s="109" t="s">
        <v>381</v>
      </c>
      <c r="AA71" s="109" t="s">
        <v>392</v>
      </c>
      <c r="AB71" s="109" t="s">
        <v>393</v>
      </c>
      <c r="AC71" s="109" t="s">
        <v>379</v>
      </c>
      <c r="AD71" s="109"/>
    </row>
    <row r="72" spans="2:30">
      <c r="B72" s="109">
        <v>67</v>
      </c>
      <c r="C72" s="104" t="s">
        <v>351</v>
      </c>
      <c r="D72" s="104" t="s">
        <v>223</v>
      </c>
      <c r="E72" s="103">
        <f>VLOOKUP($C72&amp;", "&amp;$D72, '[1]Appendix - GPS Coordinates'!$C:$E, 2, FALSE)</f>
        <v>34.053690899999999</v>
      </c>
      <c r="F72" s="103">
        <f>VLOOKUP($C72&amp;", "&amp;$D72, '[1]Appendix - GPS Coordinates'!$C:$E, 3, FALSE)</f>
        <v>-118.242766</v>
      </c>
      <c r="G72" s="104" t="s">
        <v>224</v>
      </c>
      <c r="H72" s="103">
        <v>2020</v>
      </c>
      <c r="I72" s="103">
        <v>2020</v>
      </c>
      <c r="J72" s="105">
        <v>44105</v>
      </c>
      <c r="K72" s="104" t="s">
        <v>89</v>
      </c>
      <c r="L72" s="104" t="s">
        <v>79</v>
      </c>
      <c r="M72" s="106">
        <v>123</v>
      </c>
      <c r="N72" s="104"/>
      <c r="O72" s="103">
        <v>15</v>
      </c>
      <c r="P72" s="103"/>
      <c r="Q72" s="104" t="s">
        <v>351</v>
      </c>
      <c r="R72" s="104" t="s">
        <v>247</v>
      </c>
      <c r="S72" s="104" t="s">
        <v>341</v>
      </c>
      <c r="T72" s="104" t="s">
        <v>394</v>
      </c>
      <c r="U72" s="104" t="s">
        <v>372</v>
      </c>
      <c r="V72" s="104" t="s">
        <v>223</v>
      </c>
      <c r="W72" s="103">
        <v>2023</v>
      </c>
      <c r="X72" s="107"/>
      <c r="Y72" s="108" t="s">
        <v>395</v>
      </c>
      <c r="Z72" s="108" t="s">
        <v>396</v>
      </c>
      <c r="AA72" s="116" t="s">
        <v>379</v>
      </c>
      <c r="AB72" s="116"/>
      <c r="AC72" s="116"/>
      <c r="AD72" s="104" t="s">
        <v>397</v>
      </c>
    </row>
    <row r="73" spans="2:30">
      <c r="B73" s="103">
        <v>68</v>
      </c>
      <c r="C73" s="109" t="s">
        <v>351</v>
      </c>
      <c r="D73" s="109" t="s">
        <v>223</v>
      </c>
      <c r="E73" s="103">
        <f>VLOOKUP($C73&amp;", "&amp;$D73, '[1]Appendix - GPS Coordinates'!$C:$E, 2, FALSE)</f>
        <v>34.053690899999999</v>
      </c>
      <c r="F73" s="103">
        <f>VLOOKUP($C73&amp;", "&amp;$D73, '[1]Appendix - GPS Coordinates'!$C:$E, 3, FALSE)</f>
        <v>-118.242766</v>
      </c>
      <c r="G73" s="109" t="s">
        <v>224</v>
      </c>
      <c r="H73" s="109">
        <v>2019</v>
      </c>
      <c r="I73" s="103">
        <v>2019</v>
      </c>
      <c r="J73" s="110">
        <v>43644</v>
      </c>
      <c r="K73" s="111" t="s">
        <v>89</v>
      </c>
      <c r="L73" s="109" t="s">
        <v>79</v>
      </c>
      <c r="M73" s="112">
        <v>233</v>
      </c>
      <c r="N73" s="109"/>
      <c r="O73" s="109">
        <v>15</v>
      </c>
      <c r="P73" s="113"/>
      <c r="Q73" s="109" t="s">
        <v>351</v>
      </c>
      <c r="R73" s="109" t="s">
        <v>247</v>
      </c>
      <c r="S73" s="109" t="s">
        <v>398</v>
      </c>
      <c r="T73" s="109" t="s">
        <v>399</v>
      </c>
      <c r="U73" s="109" t="s">
        <v>400</v>
      </c>
      <c r="V73" s="109" t="s">
        <v>223</v>
      </c>
      <c r="W73" s="109">
        <v>2022</v>
      </c>
      <c r="X73" s="114">
        <v>728220</v>
      </c>
      <c r="Y73" s="114" t="s">
        <v>365</v>
      </c>
      <c r="Z73" s="109" t="s">
        <v>366</v>
      </c>
      <c r="AA73" s="109" t="s">
        <v>379</v>
      </c>
      <c r="AB73" s="109"/>
      <c r="AC73" s="109"/>
      <c r="AD73" s="109"/>
    </row>
    <row r="74" spans="2:30">
      <c r="B74" s="109">
        <v>69</v>
      </c>
      <c r="C74" s="109" t="s">
        <v>351</v>
      </c>
      <c r="D74" s="109" t="s">
        <v>223</v>
      </c>
      <c r="E74" s="103">
        <f>VLOOKUP($C74&amp;", "&amp;$D74, '[1]Appendix - GPS Coordinates'!$C:$E, 2, FALSE)</f>
        <v>34.053690899999999</v>
      </c>
      <c r="F74" s="103">
        <f>VLOOKUP($C74&amp;", "&amp;$D74, '[1]Appendix - GPS Coordinates'!$C:$E, 3, FALSE)</f>
        <v>-118.242766</v>
      </c>
      <c r="G74" s="109" t="s">
        <v>224</v>
      </c>
      <c r="H74" s="109">
        <v>2020</v>
      </c>
      <c r="I74" s="103">
        <v>2020</v>
      </c>
      <c r="J74" s="110">
        <v>44084</v>
      </c>
      <c r="K74" s="111" t="s">
        <v>89</v>
      </c>
      <c r="L74" s="109" t="s">
        <v>79</v>
      </c>
      <c r="M74" s="112">
        <v>300</v>
      </c>
      <c r="N74" s="109"/>
      <c r="O74" s="109">
        <v>15</v>
      </c>
      <c r="P74" s="113"/>
      <c r="Q74" s="109" t="s">
        <v>351</v>
      </c>
      <c r="R74" s="109" t="s">
        <v>247</v>
      </c>
      <c r="S74" s="109" t="s">
        <v>401</v>
      </c>
      <c r="T74" s="109" t="s">
        <v>402</v>
      </c>
      <c r="U74" s="109" t="s">
        <v>297</v>
      </c>
      <c r="V74" s="109" t="s">
        <v>223</v>
      </c>
      <c r="W74" s="109">
        <v>2023</v>
      </c>
      <c r="X74" s="114"/>
      <c r="Y74" s="114" t="s">
        <v>251</v>
      </c>
      <c r="Z74" s="109" t="s">
        <v>384</v>
      </c>
      <c r="AA74" s="109" t="s">
        <v>379</v>
      </c>
      <c r="AB74" s="109"/>
      <c r="AC74" s="109"/>
      <c r="AD74" s="109"/>
    </row>
    <row r="75" spans="2:30">
      <c r="B75" s="109">
        <v>70</v>
      </c>
      <c r="C75" s="109" t="s">
        <v>351</v>
      </c>
      <c r="D75" s="109" t="s">
        <v>223</v>
      </c>
      <c r="E75" s="103">
        <f>VLOOKUP($C75&amp;", "&amp;$D75, '[1]Appendix - GPS Coordinates'!$C:$E, 2, FALSE)</f>
        <v>34.053690899999999</v>
      </c>
      <c r="F75" s="103">
        <f>VLOOKUP($C75&amp;", "&amp;$D75, '[1]Appendix - GPS Coordinates'!$C:$E, 3, FALSE)</f>
        <v>-118.242766</v>
      </c>
      <c r="G75" s="109" t="s">
        <v>224</v>
      </c>
      <c r="H75" s="109">
        <v>2019</v>
      </c>
      <c r="I75" s="103">
        <v>2019</v>
      </c>
      <c r="J75" s="110">
        <v>43742</v>
      </c>
      <c r="K75" s="111" t="s">
        <v>246</v>
      </c>
      <c r="L75" s="109" t="s">
        <v>79</v>
      </c>
      <c r="M75" s="112">
        <v>300</v>
      </c>
      <c r="N75" s="109"/>
      <c r="O75" s="109">
        <v>20</v>
      </c>
      <c r="P75" s="113"/>
      <c r="Q75" s="109" t="s">
        <v>351</v>
      </c>
      <c r="R75" s="109" t="s">
        <v>247</v>
      </c>
      <c r="S75" s="109" t="s">
        <v>398</v>
      </c>
      <c r="T75" s="109" t="s">
        <v>403</v>
      </c>
      <c r="U75" s="109" t="s">
        <v>404</v>
      </c>
      <c r="V75" s="109" t="s">
        <v>87</v>
      </c>
      <c r="W75" s="109">
        <v>2020</v>
      </c>
      <c r="X75" s="114">
        <v>830000</v>
      </c>
      <c r="Y75" s="114" t="s">
        <v>405</v>
      </c>
      <c r="Z75" s="109" t="s">
        <v>406</v>
      </c>
      <c r="AA75" s="109"/>
      <c r="AB75" s="109"/>
      <c r="AC75" s="109"/>
      <c r="AD75" s="109"/>
    </row>
    <row r="76" spans="2:30">
      <c r="B76" s="103">
        <v>71</v>
      </c>
      <c r="C76" s="104" t="s">
        <v>407</v>
      </c>
      <c r="D76" s="104" t="s">
        <v>223</v>
      </c>
      <c r="E76" s="103">
        <f>VLOOKUP($C76&amp;", "&amp;$D76, '[1]Appendix - GPS Coordinates'!$C:$E, 2, FALSE)</f>
        <v>37.779026199999997</v>
      </c>
      <c r="F76" s="103">
        <f>VLOOKUP($C76&amp;", "&amp;$D76, '[1]Appendix - GPS Coordinates'!$C:$E, 3, FALSE)</f>
        <v>-122.419906</v>
      </c>
      <c r="G76" s="104" t="s">
        <v>224</v>
      </c>
      <c r="H76" s="103"/>
      <c r="I76" s="103">
        <v>2018</v>
      </c>
      <c r="J76" s="105"/>
      <c r="K76" s="104" t="s">
        <v>78</v>
      </c>
      <c r="L76" s="104" t="s">
        <v>79</v>
      </c>
      <c r="M76" s="106">
        <v>5</v>
      </c>
      <c r="N76" s="104"/>
      <c r="O76" s="103">
        <v>5</v>
      </c>
      <c r="P76" s="103"/>
      <c r="Q76" s="104" t="s">
        <v>407</v>
      </c>
      <c r="R76" s="104" t="s">
        <v>247</v>
      </c>
      <c r="S76" s="104" t="s">
        <v>375</v>
      </c>
      <c r="T76" s="104" t="s">
        <v>376</v>
      </c>
      <c r="U76" s="104" t="s">
        <v>408</v>
      </c>
      <c r="V76" s="104" t="s">
        <v>223</v>
      </c>
      <c r="W76" s="103">
        <v>2018</v>
      </c>
      <c r="X76" s="107"/>
      <c r="Y76" s="108" t="s">
        <v>409</v>
      </c>
      <c r="Z76" s="108" t="s">
        <v>253</v>
      </c>
      <c r="AA76" s="116"/>
      <c r="AB76" s="116"/>
      <c r="AC76" s="116"/>
      <c r="AD76" s="104"/>
    </row>
    <row r="77" spans="2:30">
      <c r="B77" s="109">
        <v>72</v>
      </c>
      <c r="C77" s="104" t="s">
        <v>407</v>
      </c>
      <c r="D77" s="104" t="s">
        <v>223</v>
      </c>
      <c r="E77" s="103">
        <f>VLOOKUP($C77&amp;", "&amp;$D77, '[1]Appendix - GPS Coordinates'!$C:$E, 2, FALSE)</f>
        <v>37.779026199999997</v>
      </c>
      <c r="F77" s="103">
        <f>VLOOKUP($C77&amp;", "&amp;$D77, '[1]Appendix - GPS Coordinates'!$C:$E, 3, FALSE)</f>
        <v>-122.419906</v>
      </c>
      <c r="G77" s="104" t="s">
        <v>224</v>
      </c>
      <c r="H77" s="103"/>
      <c r="I77" s="103">
        <v>2018</v>
      </c>
      <c r="J77" s="105"/>
      <c r="K77" s="104" t="s">
        <v>78</v>
      </c>
      <c r="L77" s="104" t="s">
        <v>79</v>
      </c>
      <c r="M77" s="106">
        <v>5</v>
      </c>
      <c r="N77" s="104"/>
      <c r="O77" s="103"/>
      <c r="P77" s="103"/>
      <c r="Q77" s="104" t="s">
        <v>407</v>
      </c>
      <c r="R77" s="104" t="s">
        <v>247</v>
      </c>
      <c r="S77" s="104" t="s">
        <v>375</v>
      </c>
      <c r="T77" s="104" t="s">
        <v>410</v>
      </c>
      <c r="U77" s="104" t="s">
        <v>408</v>
      </c>
      <c r="V77" s="104" t="s">
        <v>223</v>
      </c>
      <c r="W77" s="103">
        <v>2018</v>
      </c>
      <c r="X77" s="107"/>
      <c r="Y77" s="108" t="s">
        <v>409</v>
      </c>
      <c r="Z77" s="108" t="s">
        <v>253</v>
      </c>
      <c r="AA77" s="116"/>
      <c r="AB77" s="116"/>
      <c r="AC77" s="116"/>
      <c r="AD77" s="104"/>
    </row>
    <row r="78" spans="2:30">
      <c r="B78" s="103">
        <v>73</v>
      </c>
      <c r="C78" s="104" t="s">
        <v>407</v>
      </c>
      <c r="D78" s="104" t="s">
        <v>223</v>
      </c>
      <c r="E78" s="103">
        <f>VLOOKUP($C78&amp;", "&amp;$D78, '[1]Appendix - GPS Coordinates'!$C:$E, 2, FALSE)</f>
        <v>37.779026199999997</v>
      </c>
      <c r="F78" s="103">
        <f>VLOOKUP($C78&amp;", "&amp;$D78, '[1]Appendix - GPS Coordinates'!$C:$E, 3, FALSE)</f>
        <v>-122.419906</v>
      </c>
      <c r="G78" s="104" t="s">
        <v>224</v>
      </c>
      <c r="H78" s="103"/>
      <c r="I78" s="103">
        <v>2018</v>
      </c>
      <c r="J78" s="105"/>
      <c r="K78" s="104" t="s">
        <v>78</v>
      </c>
      <c r="L78" s="104" t="s">
        <v>79</v>
      </c>
      <c r="M78" s="106">
        <v>15</v>
      </c>
      <c r="N78" s="104"/>
      <c r="O78" s="103"/>
      <c r="P78" s="103"/>
      <c r="Q78" s="104" t="s">
        <v>407</v>
      </c>
      <c r="R78" s="104" t="s">
        <v>247</v>
      </c>
      <c r="S78" s="104" t="s">
        <v>375</v>
      </c>
      <c r="T78" s="104" t="s">
        <v>411</v>
      </c>
      <c r="U78" s="104" t="s">
        <v>408</v>
      </c>
      <c r="V78" s="104" t="s">
        <v>223</v>
      </c>
      <c r="W78" s="103">
        <v>2018</v>
      </c>
      <c r="X78" s="107"/>
      <c r="Y78" s="108" t="s">
        <v>409</v>
      </c>
      <c r="Z78" s="108" t="s">
        <v>253</v>
      </c>
      <c r="AA78" s="116"/>
      <c r="AB78" s="116"/>
      <c r="AC78" s="116"/>
      <c r="AD78" s="104"/>
    </row>
    <row r="79" spans="2:30">
      <c r="B79" s="109">
        <v>74</v>
      </c>
      <c r="C79" s="109" t="s">
        <v>407</v>
      </c>
      <c r="D79" s="109" t="s">
        <v>223</v>
      </c>
      <c r="E79" s="103">
        <f>VLOOKUP($C79&amp;", "&amp;$D79, '[1]Appendix - GPS Coordinates'!$C:$E, 2, FALSE)</f>
        <v>37.779026199999997</v>
      </c>
      <c r="F79" s="103">
        <f>VLOOKUP($C79&amp;", "&amp;$D79, '[1]Appendix - GPS Coordinates'!$C:$E, 3, FALSE)</f>
        <v>-122.419906</v>
      </c>
      <c r="G79" s="109" t="s">
        <v>224</v>
      </c>
      <c r="H79" s="109">
        <v>2020</v>
      </c>
      <c r="I79" s="103">
        <v>2020</v>
      </c>
      <c r="J79" s="110">
        <v>44099</v>
      </c>
      <c r="K79" s="111" t="s">
        <v>89</v>
      </c>
      <c r="L79" s="109" t="s">
        <v>79</v>
      </c>
      <c r="M79" s="112">
        <v>20</v>
      </c>
      <c r="N79" s="109"/>
      <c r="O79" s="109">
        <v>20</v>
      </c>
      <c r="P79" s="113"/>
      <c r="Q79" s="109" t="s">
        <v>407</v>
      </c>
      <c r="R79" s="109" t="s">
        <v>247</v>
      </c>
      <c r="S79" s="109" t="s">
        <v>331</v>
      </c>
      <c r="T79" s="109" t="s">
        <v>412</v>
      </c>
      <c r="U79" s="109" t="s">
        <v>413</v>
      </c>
      <c r="V79" s="109" t="s">
        <v>223</v>
      </c>
      <c r="W79" s="109">
        <v>2023</v>
      </c>
      <c r="X79" s="114"/>
      <c r="Y79" s="114" t="s">
        <v>251</v>
      </c>
      <c r="Z79" s="109" t="s">
        <v>414</v>
      </c>
      <c r="AA79" s="109"/>
      <c r="AB79" s="109"/>
      <c r="AC79" s="109"/>
      <c r="AD79" s="109"/>
    </row>
    <row r="80" spans="2:30">
      <c r="B80" s="109">
        <v>75</v>
      </c>
      <c r="C80" s="104" t="s">
        <v>407</v>
      </c>
      <c r="D80" s="104" t="s">
        <v>223</v>
      </c>
      <c r="E80" s="103">
        <f>VLOOKUP($C80&amp;", "&amp;$D80, '[1]Appendix - GPS Coordinates'!$C:$E, 2, FALSE)</f>
        <v>37.779026199999997</v>
      </c>
      <c r="F80" s="103">
        <f>VLOOKUP($C80&amp;", "&amp;$D80, '[1]Appendix - GPS Coordinates'!$C:$E, 3, FALSE)</f>
        <v>-122.419906</v>
      </c>
      <c r="G80" s="104" t="s">
        <v>224</v>
      </c>
      <c r="H80" s="103">
        <v>2016</v>
      </c>
      <c r="I80" s="103">
        <v>2016</v>
      </c>
      <c r="J80" s="105"/>
      <c r="K80" s="104" t="s">
        <v>246</v>
      </c>
      <c r="L80" s="104" t="s">
        <v>79</v>
      </c>
      <c r="M80" s="106">
        <v>25</v>
      </c>
      <c r="N80" s="104"/>
      <c r="O80" s="103"/>
      <c r="P80" s="103"/>
      <c r="Q80" s="104" t="s">
        <v>407</v>
      </c>
      <c r="R80" s="104" t="s">
        <v>247</v>
      </c>
      <c r="S80" s="104" t="s">
        <v>415</v>
      </c>
      <c r="T80" s="104" t="s">
        <v>416</v>
      </c>
      <c r="U80" s="104" t="s">
        <v>417</v>
      </c>
      <c r="V80" s="104" t="s">
        <v>223</v>
      </c>
      <c r="W80" s="103"/>
      <c r="X80" s="107"/>
      <c r="Y80" s="116" t="s">
        <v>409</v>
      </c>
      <c r="Z80" s="108" t="s">
        <v>418</v>
      </c>
      <c r="AA80" s="108" t="s">
        <v>419</v>
      </c>
      <c r="AB80" s="116"/>
      <c r="AC80" s="116"/>
      <c r="AD80" s="104"/>
    </row>
    <row r="81" spans="2:30">
      <c r="B81" s="103">
        <v>76</v>
      </c>
      <c r="C81" s="104" t="s">
        <v>407</v>
      </c>
      <c r="D81" s="104" t="s">
        <v>223</v>
      </c>
      <c r="E81" s="103">
        <f>VLOOKUP($C81&amp;", "&amp;$D81, '[1]Appendix - GPS Coordinates'!$C:$E, 2, FALSE)</f>
        <v>37.779026199999997</v>
      </c>
      <c r="F81" s="103">
        <f>VLOOKUP($C81&amp;", "&amp;$D81, '[1]Appendix - GPS Coordinates'!$C:$E, 3, FALSE)</f>
        <v>-122.419906</v>
      </c>
      <c r="G81" s="104" t="s">
        <v>224</v>
      </c>
      <c r="H81" s="103">
        <v>2021</v>
      </c>
      <c r="I81" s="103">
        <v>2021</v>
      </c>
      <c r="J81" s="105"/>
      <c r="K81" s="104" t="s">
        <v>246</v>
      </c>
      <c r="L81" s="104" t="s">
        <v>79</v>
      </c>
      <c r="M81" s="106">
        <v>60</v>
      </c>
      <c r="N81" s="104"/>
      <c r="O81" s="103">
        <v>15</v>
      </c>
      <c r="P81" s="103"/>
      <c r="Q81" s="104" t="s">
        <v>407</v>
      </c>
      <c r="R81" s="104" t="s">
        <v>247</v>
      </c>
      <c r="S81" s="104"/>
      <c r="T81" s="104" t="s">
        <v>420</v>
      </c>
      <c r="U81" s="104" t="s">
        <v>307</v>
      </c>
      <c r="V81" s="104" t="s">
        <v>223</v>
      </c>
      <c r="W81" s="103"/>
      <c r="X81" s="107"/>
      <c r="Y81" s="116" t="s">
        <v>409</v>
      </c>
      <c r="Z81" s="108" t="s">
        <v>421</v>
      </c>
      <c r="AA81" s="116"/>
      <c r="AB81" s="116"/>
      <c r="AC81" s="116"/>
      <c r="AD81" s="104"/>
    </row>
    <row r="82" spans="2:30">
      <c r="B82" s="109">
        <v>77</v>
      </c>
      <c r="C82" s="109" t="s">
        <v>407</v>
      </c>
      <c r="D82" s="109" t="s">
        <v>223</v>
      </c>
      <c r="E82" s="103">
        <f>VLOOKUP($C82&amp;", "&amp;$D82, '[1]Appendix - GPS Coordinates'!$C:$E, 2, FALSE)</f>
        <v>37.779026199999997</v>
      </c>
      <c r="F82" s="103">
        <f>VLOOKUP($C82&amp;", "&amp;$D82, '[1]Appendix - GPS Coordinates'!$C:$E, 3, FALSE)</f>
        <v>-122.419906</v>
      </c>
      <c r="G82" s="109" t="s">
        <v>224</v>
      </c>
      <c r="H82" s="109">
        <v>2019</v>
      </c>
      <c r="I82" s="103">
        <v>2019</v>
      </c>
      <c r="J82" s="110">
        <v>43819</v>
      </c>
      <c r="K82" s="111" t="s">
        <v>89</v>
      </c>
      <c r="L82" s="109" t="s">
        <v>79</v>
      </c>
      <c r="M82" s="112">
        <v>62</v>
      </c>
      <c r="N82" s="109"/>
      <c r="O82" s="109">
        <v>20</v>
      </c>
      <c r="P82" s="113"/>
      <c r="Q82" s="109" t="s">
        <v>407</v>
      </c>
      <c r="R82" s="109" t="s">
        <v>247</v>
      </c>
      <c r="S82" s="109" t="s">
        <v>398</v>
      </c>
      <c r="T82" s="109" t="s">
        <v>422</v>
      </c>
      <c r="U82" s="109" t="s">
        <v>400</v>
      </c>
      <c r="V82" s="109" t="s">
        <v>223</v>
      </c>
      <c r="W82" s="109">
        <v>2020</v>
      </c>
      <c r="X82" s="114"/>
      <c r="Y82" s="114" t="s">
        <v>423</v>
      </c>
      <c r="Z82" s="109"/>
      <c r="AA82" s="109"/>
      <c r="AB82" s="109"/>
      <c r="AC82" s="109"/>
      <c r="AD82" s="109"/>
    </row>
    <row r="83" spans="2:30">
      <c r="B83" s="109">
        <v>78</v>
      </c>
      <c r="C83" s="104" t="s">
        <v>407</v>
      </c>
      <c r="D83" s="104" t="s">
        <v>223</v>
      </c>
      <c r="E83" s="103">
        <f>VLOOKUP($C83&amp;", "&amp;$D83, '[1]Appendix - GPS Coordinates'!$C:$E, 2, FALSE)</f>
        <v>37.779026199999997</v>
      </c>
      <c r="F83" s="103">
        <f>VLOOKUP($C83&amp;", "&amp;$D83, '[1]Appendix - GPS Coordinates'!$C:$E, 3, FALSE)</f>
        <v>-122.419906</v>
      </c>
      <c r="G83" s="104" t="s">
        <v>224</v>
      </c>
      <c r="H83" s="103">
        <v>2020</v>
      </c>
      <c r="I83" s="103">
        <v>2020</v>
      </c>
      <c r="J83" s="105"/>
      <c r="K83" s="104" t="s">
        <v>89</v>
      </c>
      <c r="L83" s="104" t="s">
        <v>79</v>
      </c>
      <c r="M83" s="106">
        <v>75</v>
      </c>
      <c r="N83" s="104"/>
      <c r="O83" s="103"/>
      <c r="P83" s="103"/>
      <c r="Q83" s="104" t="s">
        <v>407</v>
      </c>
      <c r="R83" s="104" t="s">
        <v>247</v>
      </c>
      <c r="S83" s="104"/>
      <c r="T83" s="104" t="s">
        <v>424</v>
      </c>
      <c r="U83" s="104" t="s">
        <v>222</v>
      </c>
      <c r="V83" s="104" t="s">
        <v>223</v>
      </c>
      <c r="W83" s="103"/>
      <c r="X83" s="107"/>
      <c r="Y83" s="108" t="s">
        <v>409</v>
      </c>
      <c r="Z83" s="108" t="s">
        <v>425</v>
      </c>
      <c r="AA83" s="116"/>
      <c r="AB83" s="116"/>
      <c r="AC83" s="116"/>
      <c r="AD83" s="104" t="s">
        <v>426</v>
      </c>
    </row>
    <row r="84" spans="2:30">
      <c r="B84" s="103">
        <v>79</v>
      </c>
      <c r="C84" s="109" t="s">
        <v>407</v>
      </c>
      <c r="D84" s="109" t="s">
        <v>223</v>
      </c>
      <c r="E84" s="103">
        <f>VLOOKUP($C84&amp;", "&amp;$D84, '[1]Appendix - GPS Coordinates'!$C:$E, 2, FALSE)</f>
        <v>37.779026199999997</v>
      </c>
      <c r="F84" s="103">
        <f>VLOOKUP($C84&amp;", "&amp;$D84, '[1]Appendix - GPS Coordinates'!$C:$E, 3, FALSE)</f>
        <v>-122.419906</v>
      </c>
      <c r="G84" s="109" t="s">
        <v>224</v>
      </c>
      <c r="H84" s="109">
        <v>2018</v>
      </c>
      <c r="I84" s="103">
        <v>2018</v>
      </c>
      <c r="J84" s="110">
        <v>43257</v>
      </c>
      <c r="K84" s="111" t="s">
        <v>89</v>
      </c>
      <c r="L84" s="109" t="s">
        <v>79</v>
      </c>
      <c r="M84" s="112">
        <v>100</v>
      </c>
      <c r="N84" s="109"/>
      <c r="O84" s="109">
        <v>22</v>
      </c>
      <c r="P84" s="113"/>
      <c r="Q84" s="109" t="s">
        <v>407</v>
      </c>
      <c r="R84" s="109" t="s">
        <v>247</v>
      </c>
      <c r="S84" s="109" t="s">
        <v>98</v>
      </c>
      <c r="T84" s="109" t="s">
        <v>427</v>
      </c>
      <c r="U84" s="109" t="s">
        <v>428</v>
      </c>
      <c r="V84" s="109" t="s">
        <v>223</v>
      </c>
      <c r="W84" s="109">
        <v>2019</v>
      </c>
      <c r="X84" s="114"/>
      <c r="Y84" s="114" t="s">
        <v>253</v>
      </c>
      <c r="Z84" s="109"/>
      <c r="AA84" s="109"/>
      <c r="AB84" s="109"/>
      <c r="AC84" s="109"/>
      <c r="AD84" s="109"/>
    </row>
    <row r="85" spans="2:30">
      <c r="B85" s="109">
        <v>80</v>
      </c>
      <c r="C85" s="109" t="s">
        <v>407</v>
      </c>
      <c r="D85" s="109" t="s">
        <v>223</v>
      </c>
      <c r="E85" s="103">
        <f>VLOOKUP($C85&amp;", "&amp;$D85, '[1]Appendix - GPS Coordinates'!$C:$E, 2, FALSE)</f>
        <v>37.779026199999997</v>
      </c>
      <c r="F85" s="103">
        <f>VLOOKUP($C85&amp;", "&amp;$D85, '[1]Appendix - GPS Coordinates'!$C:$E, 3, FALSE)</f>
        <v>-122.419906</v>
      </c>
      <c r="G85" s="109" t="s">
        <v>224</v>
      </c>
      <c r="H85" s="109">
        <v>2019</v>
      </c>
      <c r="I85" s="103">
        <v>2019</v>
      </c>
      <c r="J85" s="110">
        <v>43819</v>
      </c>
      <c r="K85" s="111" t="s">
        <v>89</v>
      </c>
      <c r="L85" s="109" t="s">
        <v>79</v>
      </c>
      <c r="M85" s="112">
        <v>100</v>
      </c>
      <c r="N85" s="109" t="s">
        <v>166</v>
      </c>
      <c r="O85" s="109">
        <v>20</v>
      </c>
      <c r="P85" s="113"/>
      <c r="Q85" s="109" t="s">
        <v>407</v>
      </c>
      <c r="R85" s="109" t="s">
        <v>247</v>
      </c>
      <c r="S85" s="109" t="s">
        <v>429</v>
      </c>
      <c r="T85" s="109" t="s">
        <v>430</v>
      </c>
      <c r="U85" s="109" t="s">
        <v>431</v>
      </c>
      <c r="V85" s="109" t="s">
        <v>223</v>
      </c>
      <c r="W85" s="109">
        <v>2021</v>
      </c>
      <c r="X85" s="114"/>
      <c r="Y85" s="114" t="s">
        <v>432</v>
      </c>
      <c r="Z85" s="109" t="s">
        <v>423</v>
      </c>
      <c r="AA85" s="109"/>
      <c r="AB85" s="109"/>
      <c r="AC85" s="109"/>
      <c r="AD85" s="109"/>
    </row>
    <row r="86" spans="2:30">
      <c r="B86" s="103">
        <v>81</v>
      </c>
      <c r="C86" s="109" t="s">
        <v>407</v>
      </c>
      <c r="D86" s="109" t="s">
        <v>223</v>
      </c>
      <c r="E86" s="103">
        <f>VLOOKUP($C86&amp;", "&amp;$D86, '[1]Appendix - GPS Coordinates'!$C:$E, 2, FALSE)</f>
        <v>37.779026199999997</v>
      </c>
      <c r="F86" s="103">
        <f>VLOOKUP($C86&amp;", "&amp;$D86, '[1]Appendix - GPS Coordinates'!$C:$E, 3, FALSE)</f>
        <v>-122.419906</v>
      </c>
      <c r="G86" s="109" t="s">
        <v>224</v>
      </c>
      <c r="H86" s="109">
        <v>2018</v>
      </c>
      <c r="I86" s="103">
        <v>2018</v>
      </c>
      <c r="J86" s="110">
        <v>43106</v>
      </c>
      <c r="K86" s="111" t="s">
        <v>246</v>
      </c>
      <c r="L86" s="109" t="s">
        <v>79</v>
      </c>
      <c r="M86" s="112">
        <v>110</v>
      </c>
      <c r="N86" s="109"/>
      <c r="O86" s="109">
        <v>15</v>
      </c>
      <c r="P86" s="113"/>
      <c r="Q86" s="109" t="s">
        <v>407</v>
      </c>
      <c r="R86" s="109" t="s">
        <v>247</v>
      </c>
      <c r="S86" s="109" t="s">
        <v>358</v>
      </c>
      <c r="T86" s="109" t="s">
        <v>433</v>
      </c>
      <c r="U86" s="109" t="s">
        <v>307</v>
      </c>
      <c r="V86" s="109" t="s">
        <v>223</v>
      </c>
      <c r="W86" s="109">
        <v>2020</v>
      </c>
      <c r="X86" s="114"/>
      <c r="Y86" s="114" t="s">
        <v>253</v>
      </c>
      <c r="Z86" s="109" t="s">
        <v>423</v>
      </c>
      <c r="AA86" s="109" t="s">
        <v>434</v>
      </c>
      <c r="AB86" s="109"/>
      <c r="AC86" s="109"/>
      <c r="AD86" s="109"/>
    </row>
    <row r="87" spans="2:30">
      <c r="B87" s="109">
        <v>82</v>
      </c>
      <c r="C87" s="109" t="s">
        <v>435</v>
      </c>
      <c r="D87" s="109" t="s">
        <v>223</v>
      </c>
      <c r="E87" s="103">
        <f>VLOOKUP($C87&amp;", "&amp;$D87, '[1]Appendix - GPS Coordinates'!$C:$E, 2, FALSE)</f>
        <v>34.073901599999999</v>
      </c>
      <c r="F87" s="103">
        <f>VLOOKUP($C87&amp;", "&amp;$D87, '[1]Appendix - GPS Coordinates'!$C:$E, 3, FALSE)</f>
        <v>-117.3136547</v>
      </c>
      <c r="G87" s="109" t="s">
        <v>224</v>
      </c>
      <c r="H87" s="109">
        <v>2019</v>
      </c>
      <c r="I87" s="103">
        <v>2019</v>
      </c>
      <c r="J87" s="110">
        <v>43544</v>
      </c>
      <c r="K87" s="111" t="s">
        <v>78</v>
      </c>
      <c r="L87" s="109" t="s">
        <v>79</v>
      </c>
      <c r="M87" s="112">
        <v>16</v>
      </c>
      <c r="N87" s="109"/>
      <c r="O87" s="109">
        <v>25</v>
      </c>
      <c r="P87" s="113"/>
      <c r="Q87" s="109" t="s">
        <v>237</v>
      </c>
      <c r="R87" s="109" t="s">
        <v>81</v>
      </c>
      <c r="S87" s="109" t="s">
        <v>436</v>
      </c>
      <c r="T87" s="109" t="s">
        <v>437</v>
      </c>
      <c r="U87" s="109" t="s">
        <v>292</v>
      </c>
      <c r="V87" s="109" t="s">
        <v>223</v>
      </c>
      <c r="W87" s="109">
        <v>2022</v>
      </c>
      <c r="X87" s="114"/>
      <c r="Y87" s="114" t="s">
        <v>438</v>
      </c>
      <c r="Z87" s="104" t="s">
        <v>294</v>
      </c>
      <c r="AA87" s="109"/>
      <c r="AB87" s="109"/>
      <c r="AC87" s="109"/>
      <c r="AD87" s="109"/>
    </row>
    <row r="88" spans="2:30">
      <c r="B88" s="109">
        <v>83</v>
      </c>
      <c r="C88" s="109" t="s">
        <v>439</v>
      </c>
      <c r="D88" s="109" t="s">
        <v>223</v>
      </c>
      <c r="E88" s="103">
        <f>VLOOKUP($C88&amp;", "&amp;$D88, '[1]Appendix - GPS Coordinates'!$C:$E, 2, FALSE)</f>
        <v>35.768842499999998</v>
      </c>
      <c r="F88" s="103">
        <f>VLOOKUP($C88&amp;", "&amp;$D88, '[1]Appendix - GPS Coordinates'!$C:$E, 3, FALSE)</f>
        <v>-119.2470536</v>
      </c>
      <c r="G88" s="109" t="s">
        <v>224</v>
      </c>
      <c r="H88" s="109"/>
      <c r="I88" s="103">
        <v>2016</v>
      </c>
      <c r="J88" s="110"/>
      <c r="K88" s="111" t="s">
        <v>89</v>
      </c>
      <c r="L88" s="109" t="s">
        <v>105</v>
      </c>
      <c r="M88" s="112">
        <v>1.1200000000000001</v>
      </c>
      <c r="N88" s="109" t="s">
        <v>126</v>
      </c>
      <c r="O88" s="109">
        <v>24</v>
      </c>
      <c r="P88" s="113"/>
      <c r="Q88" s="109" t="s">
        <v>440</v>
      </c>
      <c r="R88" s="109" t="s">
        <v>150</v>
      </c>
      <c r="S88" s="109" t="s">
        <v>441</v>
      </c>
      <c r="T88" s="109" t="s">
        <v>442</v>
      </c>
      <c r="U88" s="109" t="s">
        <v>439</v>
      </c>
      <c r="V88" s="109" t="s">
        <v>223</v>
      </c>
      <c r="W88" s="109">
        <v>2016</v>
      </c>
      <c r="X88" s="114" t="s">
        <v>443</v>
      </c>
      <c r="Y88" s="114" t="s">
        <v>444</v>
      </c>
      <c r="Z88" s="109"/>
      <c r="AA88" s="109"/>
      <c r="AB88" s="109"/>
      <c r="AC88" s="109"/>
      <c r="AD88" s="109"/>
    </row>
    <row r="89" spans="2:30">
      <c r="B89" s="103">
        <v>84</v>
      </c>
      <c r="C89" s="109" t="s">
        <v>445</v>
      </c>
      <c r="D89" s="109" t="s">
        <v>223</v>
      </c>
      <c r="E89" s="103">
        <f>VLOOKUP($C89&amp;", "&amp;$D89, '[1]Appendix - GPS Coordinates'!$C:$E, 2, FALSE)</f>
        <v>33.74079965</v>
      </c>
      <c r="F89" s="103">
        <f>VLOOKUP($C89&amp;", "&amp;$D89, '[1]Appendix - GPS Coordinates'!$C:$E, 3, FALSE)</f>
        <v>-116.369369833943</v>
      </c>
      <c r="G89" s="109" t="s">
        <v>224</v>
      </c>
      <c r="H89" s="109">
        <v>2021</v>
      </c>
      <c r="I89" s="103">
        <v>2021</v>
      </c>
      <c r="J89" s="110">
        <v>44236</v>
      </c>
      <c r="K89" s="111" t="s">
        <v>246</v>
      </c>
      <c r="L89" s="109" t="s">
        <v>79</v>
      </c>
      <c r="M89" s="112">
        <v>33</v>
      </c>
      <c r="N89" s="109"/>
      <c r="O89" s="109">
        <v>15</v>
      </c>
      <c r="P89" s="113"/>
      <c r="Q89" s="109" t="s">
        <v>446</v>
      </c>
      <c r="R89" s="109" t="s">
        <v>247</v>
      </c>
      <c r="S89" s="109" t="s">
        <v>447</v>
      </c>
      <c r="T89" s="109" t="s">
        <v>448</v>
      </c>
      <c r="U89" s="109" t="s">
        <v>256</v>
      </c>
      <c r="V89" s="109" t="s">
        <v>223</v>
      </c>
      <c r="W89" s="109"/>
      <c r="X89" s="114"/>
      <c r="Y89" s="114" t="s">
        <v>449</v>
      </c>
      <c r="Z89" s="109" t="s">
        <v>450</v>
      </c>
      <c r="AA89" s="109"/>
      <c r="AB89" s="109"/>
      <c r="AC89" s="109"/>
      <c r="AD89" s="109"/>
    </row>
    <row r="90" spans="2:30">
      <c r="B90" s="109">
        <v>85</v>
      </c>
      <c r="C90" s="109" t="s">
        <v>445</v>
      </c>
      <c r="D90" s="109" t="s">
        <v>223</v>
      </c>
      <c r="E90" s="103">
        <f>VLOOKUP($C90&amp;", "&amp;$D90, '[1]Appendix - GPS Coordinates'!$C:$E, 2, FALSE)</f>
        <v>33.74079965</v>
      </c>
      <c r="F90" s="103">
        <f>VLOOKUP($C90&amp;", "&amp;$D90, '[1]Appendix - GPS Coordinates'!$C:$E, 3, FALSE)</f>
        <v>-116.369369833943</v>
      </c>
      <c r="G90" s="109" t="s">
        <v>224</v>
      </c>
      <c r="H90" s="109">
        <v>2021</v>
      </c>
      <c r="I90" s="103">
        <v>2021</v>
      </c>
      <c r="J90" s="110">
        <v>44327</v>
      </c>
      <c r="K90" s="111" t="s">
        <v>89</v>
      </c>
      <c r="L90" s="109" t="s">
        <v>79</v>
      </c>
      <c r="M90" s="118">
        <v>50</v>
      </c>
      <c r="N90" s="109"/>
      <c r="O90" s="109">
        <v>20</v>
      </c>
      <c r="P90" s="113"/>
      <c r="Q90" s="109" t="s">
        <v>446</v>
      </c>
      <c r="R90" s="109" t="s">
        <v>247</v>
      </c>
      <c r="S90" s="109" t="s">
        <v>451</v>
      </c>
      <c r="T90" s="109" t="s">
        <v>452</v>
      </c>
      <c r="U90" s="109" t="s">
        <v>297</v>
      </c>
      <c r="V90" s="109" t="s">
        <v>223</v>
      </c>
      <c r="W90" s="109">
        <v>2023</v>
      </c>
      <c r="X90" s="114"/>
      <c r="Y90" s="108" t="s">
        <v>453</v>
      </c>
      <c r="Z90" s="109"/>
      <c r="AA90" s="109"/>
      <c r="AB90" s="109"/>
      <c r="AC90" s="109"/>
      <c r="AD90" s="109" t="s">
        <v>454</v>
      </c>
    </row>
    <row r="91" spans="2:30">
      <c r="B91" s="109">
        <v>86</v>
      </c>
      <c r="C91" s="109" t="s">
        <v>455</v>
      </c>
      <c r="D91" s="109" t="s">
        <v>223</v>
      </c>
      <c r="E91" s="103">
        <f>VLOOKUP($C91&amp;", "&amp;$D91, '[1]Appendix - GPS Coordinates'!$C:$E, 2, FALSE)</f>
        <v>37.804455699999998</v>
      </c>
      <c r="F91" s="103">
        <f>VLOOKUP($C91&amp;", "&amp;$D91, '[1]Appendix - GPS Coordinates'!$C:$E, 3, FALSE)</f>
        <v>-122.27135629999999</v>
      </c>
      <c r="G91" s="109" t="s">
        <v>224</v>
      </c>
      <c r="H91" s="109">
        <v>2019</v>
      </c>
      <c r="I91" s="103">
        <v>2019</v>
      </c>
      <c r="J91" s="110">
        <v>43656</v>
      </c>
      <c r="K91" s="111" t="s">
        <v>89</v>
      </c>
      <c r="L91" s="109" t="s">
        <v>79</v>
      </c>
      <c r="M91" s="112">
        <v>56</v>
      </c>
      <c r="N91" s="109"/>
      <c r="O91" s="109">
        <v>15</v>
      </c>
      <c r="P91" s="113"/>
      <c r="Q91" s="109" t="s">
        <v>455</v>
      </c>
      <c r="R91" s="109" t="s">
        <v>247</v>
      </c>
      <c r="S91" s="109" t="s">
        <v>456</v>
      </c>
      <c r="T91" s="109" t="s">
        <v>457</v>
      </c>
      <c r="U91" s="109" t="s">
        <v>297</v>
      </c>
      <c r="V91" s="109" t="s">
        <v>223</v>
      </c>
      <c r="W91" s="109">
        <v>2021</v>
      </c>
      <c r="X91" s="114"/>
      <c r="Y91" s="114" t="s">
        <v>458</v>
      </c>
      <c r="Z91" s="109"/>
      <c r="AA91" s="109"/>
      <c r="AB91" s="109"/>
      <c r="AC91" s="109"/>
      <c r="AD91" s="109"/>
    </row>
    <row r="92" spans="2:30">
      <c r="B92" s="103">
        <v>87</v>
      </c>
      <c r="C92" s="109" t="s">
        <v>455</v>
      </c>
      <c r="D92" s="109" t="s">
        <v>223</v>
      </c>
      <c r="E92" s="103">
        <f>VLOOKUP($C92&amp;", "&amp;$D92, '[1]Appendix - GPS Coordinates'!$C:$E, 2, FALSE)</f>
        <v>37.804455699999998</v>
      </c>
      <c r="F92" s="103">
        <f>VLOOKUP($C92&amp;", "&amp;$D92, '[1]Appendix - GPS Coordinates'!$C:$E, 3, FALSE)</f>
        <v>-122.27135629999999</v>
      </c>
      <c r="G92" s="109" t="s">
        <v>224</v>
      </c>
      <c r="H92" s="109">
        <v>2019</v>
      </c>
      <c r="I92" s="103">
        <v>2019</v>
      </c>
      <c r="J92" s="110">
        <v>43635</v>
      </c>
      <c r="K92" s="111" t="s">
        <v>246</v>
      </c>
      <c r="L92" s="109" t="s">
        <v>79</v>
      </c>
      <c r="M92" s="112">
        <v>57.5</v>
      </c>
      <c r="N92" s="109"/>
      <c r="O92" s="109">
        <v>20</v>
      </c>
      <c r="P92" s="113"/>
      <c r="Q92" s="109" t="s">
        <v>455</v>
      </c>
      <c r="R92" s="109" t="s">
        <v>247</v>
      </c>
      <c r="S92" s="109" t="s">
        <v>459</v>
      </c>
      <c r="T92" s="109" t="s">
        <v>460</v>
      </c>
      <c r="U92" s="109" t="s">
        <v>222</v>
      </c>
      <c r="V92" s="109" t="s">
        <v>223</v>
      </c>
      <c r="W92" s="109">
        <v>2020</v>
      </c>
      <c r="X92" s="114"/>
      <c r="Y92" s="114" t="s">
        <v>461</v>
      </c>
      <c r="Z92" s="109" t="s">
        <v>462</v>
      </c>
      <c r="AA92" s="109"/>
      <c r="AB92" s="109"/>
      <c r="AC92" s="109"/>
      <c r="AD92" s="109"/>
    </row>
    <row r="93" spans="2:30">
      <c r="B93" s="109">
        <v>88</v>
      </c>
      <c r="C93" s="109" t="s">
        <v>455</v>
      </c>
      <c r="D93" s="109" t="s">
        <v>223</v>
      </c>
      <c r="E93" s="103">
        <f>VLOOKUP($C93&amp;", "&amp;$D93, '[1]Appendix - GPS Coordinates'!$C:$E, 2, FALSE)</f>
        <v>37.804455699999998</v>
      </c>
      <c r="F93" s="103">
        <f>VLOOKUP($C93&amp;", "&amp;$D93, '[1]Appendix - GPS Coordinates'!$C:$E, 3, FALSE)</f>
        <v>-122.27135629999999</v>
      </c>
      <c r="G93" s="109" t="s">
        <v>224</v>
      </c>
      <c r="H93" s="109">
        <v>2019</v>
      </c>
      <c r="I93" s="103">
        <v>2019</v>
      </c>
      <c r="J93" s="110">
        <v>43735</v>
      </c>
      <c r="K93" s="111" t="s">
        <v>89</v>
      </c>
      <c r="L93" s="109" t="s">
        <v>79</v>
      </c>
      <c r="M93" s="112">
        <v>100</v>
      </c>
      <c r="N93" s="109"/>
      <c r="O93" s="109">
        <v>15</v>
      </c>
      <c r="P93" s="113"/>
      <c r="Q93" s="109" t="s">
        <v>455</v>
      </c>
      <c r="R93" s="109" t="s">
        <v>247</v>
      </c>
      <c r="S93" s="109" t="s">
        <v>358</v>
      </c>
      <c r="T93" s="109" t="s">
        <v>463</v>
      </c>
      <c r="U93" s="109" t="s">
        <v>307</v>
      </c>
      <c r="V93" s="109" t="s">
        <v>223</v>
      </c>
      <c r="W93" s="109">
        <v>2022</v>
      </c>
      <c r="X93" s="114"/>
      <c r="Y93" s="114" t="s">
        <v>464</v>
      </c>
      <c r="Z93" s="109"/>
      <c r="AA93" s="109"/>
      <c r="AB93" s="109"/>
      <c r="AC93" s="109"/>
      <c r="AD93" s="109"/>
    </row>
    <row r="94" spans="2:30">
      <c r="B94" s="103">
        <v>89</v>
      </c>
      <c r="C94" s="109" t="s">
        <v>455</v>
      </c>
      <c r="D94" s="109" t="s">
        <v>223</v>
      </c>
      <c r="E94" s="103">
        <f>VLOOKUP($C94&amp;", "&amp;$D94, '[1]Appendix - GPS Coordinates'!$C:$E, 2, FALSE)</f>
        <v>37.804455699999998</v>
      </c>
      <c r="F94" s="103">
        <f>VLOOKUP($C94&amp;", "&amp;$D94, '[1]Appendix - GPS Coordinates'!$C:$E, 3, FALSE)</f>
        <v>-122.27135629999999</v>
      </c>
      <c r="G94" s="109" t="s">
        <v>224</v>
      </c>
      <c r="H94" s="109">
        <v>2019</v>
      </c>
      <c r="I94" s="103">
        <v>2019</v>
      </c>
      <c r="J94" s="110">
        <v>43635</v>
      </c>
      <c r="K94" s="111" t="s">
        <v>89</v>
      </c>
      <c r="L94" s="109" t="s">
        <v>79</v>
      </c>
      <c r="M94" s="112">
        <v>100</v>
      </c>
      <c r="N94" s="109"/>
      <c r="O94" s="109">
        <v>20</v>
      </c>
      <c r="P94" s="113"/>
      <c r="Q94" s="109" t="s">
        <v>455</v>
      </c>
      <c r="R94" s="109" t="s">
        <v>247</v>
      </c>
      <c r="S94" s="109" t="s">
        <v>465</v>
      </c>
      <c r="T94" s="109" t="s">
        <v>466</v>
      </c>
      <c r="U94" s="109" t="s">
        <v>316</v>
      </c>
      <c r="V94" s="109" t="s">
        <v>223</v>
      </c>
      <c r="W94" s="109">
        <v>2022</v>
      </c>
      <c r="X94" s="114"/>
      <c r="Y94" s="114" t="s">
        <v>462</v>
      </c>
      <c r="Z94" s="109" t="s">
        <v>464</v>
      </c>
      <c r="AA94" s="109"/>
      <c r="AB94" s="109"/>
      <c r="AC94" s="109"/>
      <c r="AD94" s="109"/>
    </row>
    <row r="95" spans="2:30">
      <c r="B95" s="109">
        <v>90</v>
      </c>
      <c r="C95" s="109" t="s">
        <v>455</v>
      </c>
      <c r="D95" s="109" t="s">
        <v>223</v>
      </c>
      <c r="E95" s="103">
        <f>VLOOKUP($C95&amp;", "&amp;$D95, '[1]Appendix - GPS Coordinates'!$C:$E, 2, FALSE)</f>
        <v>37.804455699999998</v>
      </c>
      <c r="F95" s="103">
        <f>VLOOKUP($C95&amp;", "&amp;$D95, '[1]Appendix - GPS Coordinates'!$C:$E, 3, FALSE)</f>
        <v>-122.27135629999999</v>
      </c>
      <c r="G95" s="109" t="s">
        <v>224</v>
      </c>
      <c r="H95" s="109">
        <v>2019</v>
      </c>
      <c r="I95" s="103">
        <v>2019</v>
      </c>
      <c r="J95" s="110">
        <v>43663</v>
      </c>
      <c r="K95" s="111" t="s">
        <v>89</v>
      </c>
      <c r="L95" s="109" t="s">
        <v>79</v>
      </c>
      <c r="M95" s="112">
        <v>112</v>
      </c>
      <c r="N95" s="109"/>
      <c r="O95" s="109">
        <v>15</v>
      </c>
      <c r="P95" s="113"/>
      <c r="Q95" s="109" t="s">
        <v>455</v>
      </c>
      <c r="R95" s="109" t="s">
        <v>247</v>
      </c>
      <c r="S95" s="109" t="s">
        <v>341</v>
      </c>
      <c r="T95" s="109" t="s">
        <v>467</v>
      </c>
      <c r="U95" s="109" t="s">
        <v>307</v>
      </c>
      <c r="V95" s="109" t="s">
        <v>223</v>
      </c>
      <c r="W95" s="109">
        <v>2020</v>
      </c>
      <c r="X95" s="114"/>
      <c r="Y95" s="114" t="s">
        <v>468</v>
      </c>
      <c r="Z95" s="109" t="s">
        <v>464</v>
      </c>
      <c r="AA95" s="109"/>
      <c r="AB95" s="109"/>
      <c r="AC95" s="109"/>
      <c r="AD95" s="109"/>
    </row>
    <row r="96" spans="2:30">
      <c r="B96" s="109">
        <v>91</v>
      </c>
      <c r="C96" s="109" t="s">
        <v>455</v>
      </c>
      <c r="D96" s="109" t="s">
        <v>223</v>
      </c>
      <c r="E96" s="103">
        <f>VLOOKUP($C96&amp;", "&amp;$D96, '[1]Appendix - GPS Coordinates'!$C:$E, 2, FALSE)</f>
        <v>37.804455699999998</v>
      </c>
      <c r="F96" s="103">
        <f>VLOOKUP($C96&amp;", "&amp;$D96, '[1]Appendix - GPS Coordinates'!$C:$E, 3, FALSE)</f>
        <v>-122.27135629999999</v>
      </c>
      <c r="G96" s="109" t="s">
        <v>224</v>
      </c>
      <c r="H96" s="109">
        <v>2019</v>
      </c>
      <c r="I96" s="103">
        <v>2019</v>
      </c>
      <c r="J96" s="110">
        <v>43735</v>
      </c>
      <c r="K96" s="111" t="s">
        <v>89</v>
      </c>
      <c r="L96" s="109" t="s">
        <v>79</v>
      </c>
      <c r="M96" s="112">
        <v>125</v>
      </c>
      <c r="N96" s="109"/>
      <c r="O96" s="109">
        <v>20</v>
      </c>
      <c r="P96" s="113"/>
      <c r="Q96" s="109" t="s">
        <v>455</v>
      </c>
      <c r="R96" s="109" t="s">
        <v>247</v>
      </c>
      <c r="S96" s="109" t="s">
        <v>98</v>
      </c>
      <c r="T96" s="109" t="s">
        <v>469</v>
      </c>
      <c r="U96" s="109" t="s">
        <v>307</v>
      </c>
      <c r="V96" s="109" t="s">
        <v>223</v>
      </c>
      <c r="W96" s="109">
        <v>2022</v>
      </c>
      <c r="X96" s="114"/>
      <c r="Y96" s="114" t="s">
        <v>464</v>
      </c>
      <c r="Z96" s="109" t="s">
        <v>464</v>
      </c>
      <c r="AA96" s="109"/>
      <c r="AB96" s="109"/>
      <c r="AC96" s="109"/>
      <c r="AD96" s="109"/>
    </row>
    <row r="97" spans="2:30">
      <c r="B97" s="103">
        <v>92</v>
      </c>
      <c r="C97" s="109" t="s">
        <v>470</v>
      </c>
      <c r="D97" s="109" t="s">
        <v>223</v>
      </c>
      <c r="E97" s="103">
        <f>VLOOKUP($C97&amp;", "&amp;$D97, '[1]Appendix - GPS Coordinates'!$C:$E, 2, FALSE)</f>
        <v>36.739442099999998</v>
      </c>
      <c r="F97" s="103">
        <f>VLOOKUP($C97&amp;", "&amp;$D97, '[1]Appendix - GPS Coordinates'!$C:$E, 3, FALSE)</f>
        <v>-119.7848307</v>
      </c>
      <c r="G97" s="109" t="s">
        <v>224</v>
      </c>
      <c r="H97" s="109">
        <v>2015</v>
      </c>
      <c r="I97" s="103">
        <v>2015</v>
      </c>
      <c r="J97" s="110">
        <v>42215</v>
      </c>
      <c r="K97" s="111" t="s">
        <v>89</v>
      </c>
      <c r="L97" s="109" t="s">
        <v>105</v>
      </c>
      <c r="M97" s="112">
        <v>2</v>
      </c>
      <c r="N97" s="109"/>
      <c r="O97" s="109"/>
      <c r="P97" s="113"/>
      <c r="Q97" s="109" t="s">
        <v>225</v>
      </c>
      <c r="R97" s="109" t="s">
        <v>150</v>
      </c>
      <c r="S97" s="109" t="s">
        <v>471</v>
      </c>
      <c r="T97" s="109"/>
      <c r="U97" s="109" t="s">
        <v>470</v>
      </c>
      <c r="V97" s="109" t="s">
        <v>223</v>
      </c>
      <c r="W97" s="109"/>
      <c r="X97" s="114"/>
      <c r="Y97" s="114" t="s">
        <v>472</v>
      </c>
      <c r="Z97" s="109" t="s">
        <v>473</v>
      </c>
      <c r="AA97" s="109"/>
      <c r="AB97" s="109"/>
      <c r="AC97" s="109"/>
      <c r="AD97" s="109"/>
    </row>
    <row r="98" spans="2:30">
      <c r="B98" s="109">
        <v>93</v>
      </c>
      <c r="C98" s="109" t="s">
        <v>470</v>
      </c>
      <c r="D98" s="109" t="s">
        <v>223</v>
      </c>
      <c r="E98" s="103">
        <f>VLOOKUP($C98&amp;", "&amp;$D98, '[1]Appendix - GPS Coordinates'!$C:$E, 2, FALSE)</f>
        <v>36.739442099999998</v>
      </c>
      <c r="F98" s="103">
        <f>VLOOKUP($C98&amp;", "&amp;$D98, '[1]Appendix - GPS Coordinates'!$C:$E, 3, FALSE)</f>
        <v>-119.7848307</v>
      </c>
      <c r="G98" s="109" t="s">
        <v>224</v>
      </c>
      <c r="H98" s="109">
        <v>2020</v>
      </c>
      <c r="I98" s="103">
        <v>2020</v>
      </c>
      <c r="J98" s="110">
        <v>44007</v>
      </c>
      <c r="K98" s="111" t="s">
        <v>89</v>
      </c>
      <c r="L98" s="109" t="s">
        <v>105</v>
      </c>
      <c r="M98" s="112">
        <v>20.193569999999998</v>
      </c>
      <c r="N98" s="109" t="s">
        <v>126</v>
      </c>
      <c r="O98" s="109"/>
      <c r="P98" s="113"/>
      <c r="Q98" s="109" t="s">
        <v>474</v>
      </c>
      <c r="R98" s="109" t="s">
        <v>150</v>
      </c>
      <c r="S98" s="109" t="s">
        <v>263</v>
      </c>
      <c r="T98" s="109"/>
      <c r="U98" s="109" t="s">
        <v>475</v>
      </c>
      <c r="V98" s="109" t="s">
        <v>223</v>
      </c>
      <c r="W98" s="109"/>
      <c r="X98" s="114"/>
      <c r="Y98" s="114" t="s">
        <v>476</v>
      </c>
      <c r="Z98" s="109"/>
      <c r="AA98" s="109"/>
      <c r="AB98" s="109"/>
      <c r="AC98" s="109"/>
      <c r="AD98" s="109"/>
    </row>
    <row r="99" spans="2:30">
      <c r="B99" s="109">
        <v>94</v>
      </c>
      <c r="C99" s="109" t="s">
        <v>477</v>
      </c>
      <c r="D99" s="109" t="s">
        <v>223</v>
      </c>
      <c r="E99" s="103">
        <f>VLOOKUP($C99&amp;", "&amp;$D99, '[1]Appendix - GPS Coordinates'!$C:$E, 2, FALSE)</f>
        <v>34.146941599999998</v>
      </c>
      <c r="F99" s="103">
        <f>VLOOKUP($C99&amp;", "&amp;$D99, '[1]Appendix - GPS Coordinates'!$C:$E, 3, FALSE)</f>
        <v>-118.2478471</v>
      </c>
      <c r="G99" s="109" t="s">
        <v>224</v>
      </c>
      <c r="H99" s="109">
        <v>2020</v>
      </c>
      <c r="I99" s="103">
        <v>2020</v>
      </c>
      <c r="J99" s="110">
        <v>43888</v>
      </c>
      <c r="K99" s="111" t="s">
        <v>78</v>
      </c>
      <c r="L99" s="109" t="s">
        <v>478</v>
      </c>
      <c r="M99" s="112">
        <v>15.5</v>
      </c>
      <c r="N99" s="109"/>
      <c r="O99" s="109"/>
      <c r="P99" s="113"/>
      <c r="Q99" s="109" t="s">
        <v>479</v>
      </c>
      <c r="R99" s="109" t="s">
        <v>81</v>
      </c>
      <c r="S99" s="109" t="s">
        <v>480</v>
      </c>
      <c r="T99" s="109" t="s">
        <v>481</v>
      </c>
      <c r="U99" s="109" t="s">
        <v>482</v>
      </c>
      <c r="V99" s="109" t="s">
        <v>334</v>
      </c>
      <c r="W99" s="109">
        <v>2020</v>
      </c>
      <c r="X99" s="114"/>
      <c r="Y99" s="114" t="s">
        <v>483</v>
      </c>
      <c r="Z99" s="109"/>
      <c r="AA99" s="109"/>
      <c r="AB99" s="109"/>
      <c r="AC99" s="109"/>
      <c r="AD99" s="109"/>
    </row>
    <row r="100" spans="2:30">
      <c r="B100" s="103">
        <v>95</v>
      </c>
      <c r="C100" s="109" t="s">
        <v>484</v>
      </c>
      <c r="D100" s="109" t="s">
        <v>223</v>
      </c>
      <c r="E100" s="103">
        <f>VLOOKUP($C100&amp;", "&amp;$D100, '[1]Appendix - GPS Coordinates'!$C:$E, 2, FALSE)</f>
        <v>36.492008499999997</v>
      </c>
      <c r="F100" s="103">
        <f>VLOOKUP($C100&amp;", "&amp;$D100, '[1]Appendix - GPS Coordinates'!$C:$E, 3, FALSE)</f>
        <v>-121.478439675415</v>
      </c>
      <c r="G100" s="109" t="s">
        <v>224</v>
      </c>
      <c r="H100" s="109">
        <v>2020</v>
      </c>
      <c r="I100" s="103">
        <v>2020</v>
      </c>
      <c r="J100" s="110">
        <v>44112</v>
      </c>
      <c r="K100" s="111" t="s">
        <v>89</v>
      </c>
      <c r="L100" s="109" t="s">
        <v>79</v>
      </c>
      <c r="M100" s="112">
        <v>14.5</v>
      </c>
      <c r="N100" s="109" t="s">
        <v>166</v>
      </c>
      <c r="O100" s="109">
        <v>30</v>
      </c>
      <c r="P100" s="113"/>
      <c r="Q100" s="109" t="s">
        <v>485</v>
      </c>
      <c r="R100" s="109" t="s">
        <v>81</v>
      </c>
      <c r="S100" s="109" t="s">
        <v>486</v>
      </c>
      <c r="T100" s="109" t="s">
        <v>487</v>
      </c>
      <c r="U100" s="109" t="s">
        <v>484</v>
      </c>
      <c r="V100" s="109" t="s">
        <v>223</v>
      </c>
      <c r="W100" s="109">
        <v>2022</v>
      </c>
      <c r="X100" s="114"/>
      <c r="Y100" s="109" t="s">
        <v>488</v>
      </c>
      <c r="Z100" s="109" t="s">
        <v>489</v>
      </c>
      <c r="AA100" s="109" t="s">
        <v>490</v>
      </c>
      <c r="AB100" s="109"/>
      <c r="AC100" s="109"/>
      <c r="AD100" s="109"/>
    </row>
    <row r="101" spans="2:30">
      <c r="B101" s="109">
        <v>96</v>
      </c>
      <c r="C101" s="109" t="s">
        <v>491</v>
      </c>
      <c r="D101" s="109" t="s">
        <v>223</v>
      </c>
      <c r="E101" s="103">
        <f>VLOOKUP($C101&amp;", "&amp;$D101, '[1]Appendix - GPS Coordinates'!$C:$E, 2, FALSE)</f>
        <v>39.363777300000002</v>
      </c>
      <c r="F101" s="103">
        <f>VLOOKUP($C101&amp;", "&amp;$D101, '[1]Appendix - GPS Coordinates'!$C:$E, 3, FALSE)</f>
        <v>-121.693583</v>
      </c>
      <c r="G101" s="109" t="s">
        <v>224</v>
      </c>
      <c r="H101" s="109">
        <v>2017</v>
      </c>
      <c r="I101" s="103">
        <v>2017</v>
      </c>
      <c r="J101" s="110">
        <v>42830</v>
      </c>
      <c r="K101" s="111" t="s">
        <v>89</v>
      </c>
      <c r="L101" s="109" t="s">
        <v>79</v>
      </c>
      <c r="M101" s="112">
        <v>0.75</v>
      </c>
      <c r="N101" s="109"/>
      <c r="O101" s="109">
        <v>20</v>
      </c>
      <c r="P101" s="113">
        <v>39</v>
      </c>
      <c r="Q101" s="109" t="s">
        <v>492</v>
      </c>
      <c r="R101" s="109" t="s">
        <v>81</v>
      </c>
      <c r="S101" s="109" t="s">
        <v>98</v>
      </c>
      <c r="T101" s="109" t="s">
        <v>268</v>
      </c>
      <c r="U101" s="109" t="s">
        <v>269</v>
      </c>
      <c r="V101" s="109" t="s">
        <v>223</v>
      </c>
      <c r="W101" s="109">
        <v>2022</v>
      </c>
      <c r="X101" s="114"/>
      <c r="Y101" s="114" t="s">
        <v>270</v>
      </c>
      <c r="Z101" s="109" t="s">
        <v>271</v>
      </c>
      <c r="AA101" s="109" t="s">
        <v>272</v>
      </c>
      <c r="AB101" s="109"/>
      <c r="AC101" s="109"/>
      <c r="AD101" s="109" t="s">
        <v>273</v>
      </c>
    </row>
    <row r="102" spans="2:30">
      <c r="B102" s="103">
        <v>97</v>
      </c>
      <c r="C102" s="109" t="s">
        <v>493</v>
      </c>
      <c r="D102" s="109" t="s">
        <v>223</v>
      </c>
      <c r="E102" s="103">
        <f>VLOOKUP($C102&amp;", "&amp;$D102, '[1]Appendix - GPS Coordinates'!$C:$E, 2, FALSE)</f>
        <v>37.3546014</v>
      </c>
      <c r="F102" s="103">
        <f>VLOOKUP($C102&amp;", "&amp;$D102, '[1]Appendix - GPS Coordinates'!$C:$E, 3, FALSE)</f>
        <v>-121.8925417392</v>
      </c>
      <c r="G102" s="109" t="s">
        <v>224</v>
      </c>
      <c r="H102" s="109">
        <v>2018</v>
      </c>
      <c r="I102" s="103">
        <v>2018</v>
      </c>
      <c r="J102" s="110">
        <v>43255</v>
      </c>
      <c r="K102" s="111" t="s">
        <v>89</v>
      </c>
      <c r="L102" s="109" t="s">
        <v>105</v>
      </c>
      <c r="M102" s="112">
        <v>0.53900000000000003</v>
      </c>
      <c r="N102" s="109"/>
      <c r="O102" s="109"/>
      <c r="P102" s="113"/>
      <c r="Q102" s="109" t="s">
        <v>225</v>
      </c>
      <c r="R102" s="109" t="s">
        <v>150</v>
      </c>
      <c r="S102" s="109" t="s">
        <v>494</v>
      </c>
      <c r="T102" s="109" t="s">
        <v>495</v>
      </c>
      <c r="U102" s="109" t="s">
        <v>496</v>
      </c>
      <c r="V102" s="109" t="s">
        <v>223</v>
      </c>
      <c r="W102" s="109"/>
      <c r="X102" s="114"/>
      <c r="Y102" s="114" t="s">
        <v>497</v>
      </c>
      <c r="Z102" s="109"/>
      <c r="AA102" s="109"/>
      <c r="AB102" s="109"/>
      <c r="AC102" s="109"/>
      <c r="AD102" s="109"/>
    </row>
    <row r="103" spans="2:30">
      <c r="B103" s="109">
        <v>98</v>
      </c>
      <c r="C103" s="109" t="s">
        <v>498</v>
      </c>
      <c r="D103" s="109" t="s">
        <v>223</v>
      </c>
      <c r="E103" s="103">
        <f>VLOOKUP($C103&amp;", "&amp;$D103, '[1]Appendix - GPS Coordinates'!$C:$E, 2, FALSE)</f>
        <v>38.603921</v>
      </c>
      <c r="F103" s="103">
        <f>VLOOKUP($C103&amp;", "&amp;$D103, '[1]Appendix - GPS Coordinates'!$C:$E, 3, FALSE)</f>
        <v>-122.880435681644</v>
      </c>
      <c r="G103" s="109" t="s">
        <v>224</v>
      </c>
      <c r="H103" s="109">
        <v>2017</v>
      </c>
      <c r="I103" s="103">
        <v>2017</v>
      </c>
      <c r="J103" s="110">
        <v>42823</v>
      </c>
      <c r="K103" s="111" t="s">
        <v>89</v>
      </c>
      <c r="L103" s="109" t="s">
        <v>79</v>
      </c>
      <c r="M103" s="112">
        <v>2</v>
      </c>
      <c r="N103" s="109"/>
      <c r="O103" s="109">
        <v>20</v>
      </c>
      <c r="P103" s="113">
        <v>39</v>
      </c>
      <c r="Q103" s="109" t="s">
        <v>499</v>
      </c>
      <c r="R103" s="109" t="s">
        <v>81</v>
      </c>
      <c r="S103" s="109" t="s">
        <v>98</v>
      </c>
      <c r="T103" s="109" t="s">
        <v>268</v>
      </c>
      <c r="U103" s="109" t="s">
        <v>269</v>
      </c>
      <c r="V103" s="109" t="s">
        <v>223</v>
      </c>
      <c r="W103" s="109">
        <v>2022</v>
      </c>
      <c r="X103" s="114"/>
      <c r="Y103" s="114" t="s">
        <v>500</v>
      </c>
      <c r="Z103" s="109" t="s">
        <v>270</v>
      </c>
      <c r="AA103" s="109" t="s">
        <v>272</v>
      </c>
      <c r="AB103" s="109"/>
      <c r="AC103" s="109"/>
      <c r="AD103" s="109" t="s">
        <v>273</v>
      </c>
    </row>
    <row r="104" spans="2:30">
      <c r="B104" s="109">
        <v>99</v>
      </c>
      <c r="C104" s="109" t="s">
        <v>498</v>
      </c>
      <c r="D104" s="109" t="s">
        <v>223</v>
      </c>
      <c r="E104" s="103">
        <f>VLOOKUP($C104&amp;", "&amp;$D104, '[1]Appendix - GPS Coordinates'!$C:$E, 2, FALSE)</f>
        <v>38.603921</v>
      </c>
      <c r="F104" s="103">
        <f>VLOOKUP($C104&amp;", "&amp;$D104, '[1]Appendix - GPS Coordinates'!$C:$E, 3, FALSE)</f>
        <v>-122.880435681644</v>
      </c>
      <c r="G104" s="109" t="s">
        <v>224</v>
      </c>
      <c r="H104" s="109">
        <v>2020</v>
      </c>
      <c r="I104" s="103">
        <v>2020</v>
      </c>
      <c r="J104" s="110">
        <v>44169</v>
      </c>
      <c r="K104" s="111" t="s">
        <v>89</v>
      </c>
      <c r="L104" s="109" t="s">
        <v>79</v>
      </c>
      <c r="M104" s="112">
        <v>3</v>
      </c>
      <c r="N104" s="109"/>
      <c r="O104" s="109">
        <v>25</v>
      </c>
      <c r="P104" s="113"/>
      <c r="Q104" s="109" t="s">
        <v>499</v>
      </c>
      <c r="R104" s="109" t="s">
        <v>81</v>
      </c>
      <c r="S104" s="109" t="s">
        <v>501</v>
      </c>
      <c r="T104" s="109" t="s">
        <v>502</v>
      </c>
      <c r="U104" s="109" t="s">
        <v>498</v>
      </c>
      <c r="V104" s="109" t="s">
        <v>223</v>
      </c>
      <c r="W104" s="109">
        <v>2021</v>
      </c>
      <c r="X104" s="114"/>
      <c r="Y104" s="114" t="s">
        <v>500</v>
      </c>
      <c r="Z104" s="109" t="s">
        <v>503</v>
      </c>
      <c r="AA104" s="109"/>
      <c r="AB104" s="109"/>
      <c r="AC104" s="109"/>
      <c r="AD104" s="109"/>
    </row>
    <row r="105" spans="2:30">
      <c r="B105" s="103">
        <v>100</v>
      </c>
      <c r="C105" s="109" t="s">
        <v>504</v>
      </c>
      <c r="D105" s="109" t="s">
        <v>223</v>
      </c>
      <c r="E105" s="103">
        <f>VLOOKUP($C105&amp;", "&amp;$D105, '[1]Appendix - GPS Coordinates'!$C:$E, 2, FALSE)</f>
        <v>34.6981064</v>
      </c>
      <c r="F105" s="103">
        <f>VLOOKUP($C105&amp;", "&amp;$D105, '[1]Appendix - GPS Coordinates'!$C:$E, 3, FALSE)</f>
        <v>-118.1366153</v>
      </c>
      <c r="G105" s="109" t="s">
        <v>224</v>
      </c>
      <c r="H105" s="109">
        <v>2020</v>
      </c>
      <c r="I105" s="103">
        <v>2020</v>
      </c>
      <c r="J105" s="110">
        <v>44074</v>
      </c>
      <c r="K105" s="111" t="s">
        <v>246</v>
      </c>
      <c r="L105" s="109" t="s">
        <v>79</v>
      </c>
      <c r="M105" s="112">
        <v>8.9</v>
      </c>
      <c r="N105" s="109"/>
      <c r="O105" s="109">
        <v>12</v>
      </c>
      <c r="P105" s="113"/>
      <c r="Q105" s="109" t="s">
        <v>504</v>
      </c>
      <c r="R105" s="109" t="s">
        <v>247</v>
      </c>
      <c r="S105" s="109" t="s">
        <v>248</v>
      </c>
      <c r="T105" s="109" t="s">
        <v>249</v>
      </c>
      <c r="U105" s="109" t="s">
        <v>250</v>
      </c>
      <c r="V105" s="109" t="s">
        <v>223</v>
      </c>
      <c r="W105" s="109">
        <v>2021</v>
      </c>
      <c r="X105" s="114"/>
      <c r="Y105" s="114" t="s">
        <v>251</v>
      </c>
      <c r="Z105" s="109" t="s">
        <v>252</v>
      </c>
      <c r="AA105" s="109" t="s">
        <v>505</v>
      </c>
      <c r="AB105" s="109"/>
      <c r="AC105" s="109"/>
      <c r="AD105" s="109"/>
    </row>
    <row r="106" spans="2:30">
      <c r="B106" s="109">
        <v>101</v>
      </c>
      <c r="C106" s="109" t="s">
        <v>504</v>
      </c>
      <c r="D106" s="109" t="s">
        <v>223</v>
      </c>
      <c r="E106" s="103">
        <f>VLOOKUP($C106&amp;", "&amp;$D106, '[1]Appendix - GPS Coordinates'!$C:$E, 2, FALSE)</f>
        <v>34.6981064</v>
      </c>
      <c r="F106" s="103">
        <f>VLOOKUP($C106&amp;", "&amp;$D106, '[1]Appendix - GPS Coordinates'!$C:$E, 3, FALSE)</f>
        <v>-118.1366153</v>
      </c>
      <c r="G106" s="109" t="s">
        <v>224</v>
      </c>
      <c r="H106" s="109">
        <v>2015</v>
      </c>
      <c r="I106" s="103">
        <v>2015</v>
      </c>
      <c r="J106" s="110">
        <v>42235</v>
      </c>
      <c r="K106" s="111" t="s">
        <v>89</v>
      </c>
      <c r="L106" s="109" t="s">
        <v>79</v>
      </c>
      <c r="M106" s="112">
        <v>10</v>
      </c>
      <c r="N106" s="109" t="s">
        <v>166</v>
      </c>
      <c r="O106" s="109">
        <v>20</v>
      </c>
      <c r="P106" s="113"/>
      <c r="Q106" s="109" t="s">
        <v>504</v>
      </c>
      <c r="R106" s="109" t="s">
        <v>247</v>
      </c>
      <c r="S106" s="109" t="s">
        <v>98</v>
      </c>
      <c r="T106" s="109" t="s">
        <v>506</v>
      </c>
      <c r="U106" s="109" t="s">
        <v>428</v>
      </c>
      <c r="V106" s="109" t="s">
        <v>223</v>
      </c>
      <c r="W106" s="109">
        <v>2016</v>
      </c>
      <c r="X106" s="114"/>
      <c r="Y106" s="114" t="s">
        <v>507</v>
      </c>
      <c r="Z106" s="109"/>
      <c r="AA106" s="109"/>
      <c r="AB106" s="109"/>
      <c r="AC106" s="109"/>
      <c r="AD106" s="109"/>
    </row>
    <row r="107" spans="2:30">
      <c r="B107" s="109">
        <v>102</v>
      </c>
      <c r="C107" s="109" t="s">
        <v>504</v>
      </c>
      <c r="D107" s="109" t="s">
        <v>223</v>
      </c>
      <c r="E107" s="103">
        <f>VLOOKUP($C107&amp;", "&amp;$D107, '[1]Appendix - GPS Coordinates'!$C:$E, 2, FALSE)</f>
        <v>34.6981064</v>
      </c>
      <c r="F107" s="103">
        <f>VLOOKUP($C107&amp;", "&amp;$D107, '[1]Appendix - GPS Coordinates'!$C:$E, 3, FALSE)</f>
        <v>-118.1366153</v>
      </c>
      <c r="G107" s="109" t="s">
        <v>224</v>
      </c>
      <c r="H107" s="109">
        <v>2019</v>
      </c>
      <c r="I107" s="103">
        <v>2019</v>
      </c>
      <c r="J107" s="110">
        <v>43696</v>
      </c>
      <c r="K107" s="111" t="s">
        <v>246</v>
      </c>
      <c r="L107" s="109" t="s">
        <v>79</v>
      </c>
      <c r="M107" s="112">
        <v>11</v>
      </c>
      <c r="N107" s="109"/>
      <c r="O107" s="109">
        <v>10</v>
      </c>
      <c r="P107" s="113"/>
      <c r="Q107" s="109" t="s">
        <v>504</v>
      </c>
      <c r="R107" s="109" t="s">
        <v>247</v>
      </c>
      <c r="S107" s="109" t="s">
        <v>254</v>
      </c>
      <c r="T107" s="109" t="s">
        <v>255</v>
      </c>
      <c r="U107" s="109" t="s">
        <v>256</v>
      </c>
      <c r="V107" s="109" t="s">
        <v>223</v>
      </c>
      <c r="W107" s="109">
        <v>2003</v>
      </c>
      <c r="X107" s="114"/>
      <c r="Y107" s="114" t="s">
        <v>257</v>
      </c>
      <c r="Z107" s="109"/>
      <c r="AA107" s="109"/>
      <c r="AB107" s="109"/>
      <c r="AC107" s="109"/>
      <c r="AD107" s="109" t="s">
        <v>261</v>
      </c>
    </row>
    <row r="108" spans="2:30">
      <c r="B108" s="103">
        <v>103</v>
      </c>
      <c r="C108" s="109" t="s">
        <v>508</v>
      </c>
      <c r="D108" s="109" t="s">
        <v>223</v>
      </c>
      <c r="E108" s="103">
        <f>VLOOKUP($C108&amp;", "&amp;$D108, '[1]Appendix - GPS Coordinates'!$C:$E, 2, FALSE)</f>
        <v>38.097197999999999</v>
      </c>
      <c r="F108" s="103">
        <f>VLOOKUP($C108&amp;", "&amp;$D108, '[1]Appendix - GPS Coordinates'!$C:$E, 3, FALSE)</f>
        <v>-121.387849646573</v>
      </c>
      <c r="G108" s="109" t="s">
        <v>224</v>
      </c>
      <c r="H108" s="109">
        <v>2017</v>
      </c>
      <c r="I108" s="103">
        <v>2017</v>
      </c>
      <c r="J108" s="110">
        <v>42823</v>
      </c>
      <c r="K108" s="111" t="s">
        <v>89</v>
      </c>
      <c r="L108" s="109" t="s">
        <v>79</v>
      </c>
      <c r="M108" s="112">
        <v>10</v>
      </c>
      <c r="N108" s="109"/>
      <c r="O108" s="109">
        <v>20</v>
      </c>
      <c r="P108" s="113">
        <v>39</v>
      </c>
      <c r="Q108" s="109" t="s">
        <v>509</v>
      </c>
      <c r="R108" s="109" t="s">
        <v>81</v>
      </c>
      <c r="S108" s="109" t="s">
        <v>98</v>
      </c>
      <c r="T108" s="109" t="s">
        <v>268</v>
      </c>
      <c r="U108" s="109" t="s">
        <v>269</v>
      </c>
      <c r="V108" s="109" t="s">
        <v>223</v>
      </c>
      <c r="W108" s="109">
        <v>2022</v>
      </c>
      <c r="X108" s="114"/>
      <c r="Y108" s="114" t="s">
        <v>270</v>
      </c>
      <c r="Z108" s="109" t="s">
        <v>272</v>
      </c>
      <c r="AA108" s="109"/>
      <c r="AB108" s="109"/>
      <c r="AC108" s="109"/>
      <c r="AD108" s="109" t="s">
        <v>273</v>
      </c>
    </row>
    <row r="109" spans="2:30">
      <c r="B109" s="109">
        <v>104</v>
      </c>
      <c r="C109" s="104" t="s">
        <v>510</v>
      </c>
      <c r="D109" s="104" t="s">
        <v>223</v>
      </c>
      <c r="E109" s="103">
        <f>VLOOKUP($C109&amp;", "&amp;$D109, '[1]Appendix - GPS Coordinates'!$C:$E, 2, FALSE)</f>
        <v>33.769016399999998</v>
      </c>
      <c r="F109" s="103">
        <f>VLOOKUP($C109&amp;", "&amp;$D109, '[1]Appendix - GPS Coordinates'!$C:$E, 3, FALSE)</f>
        <v>-118.191604</v>
      </c>
      <c r="G109" s="104" t="s">
        <v>224</v>
      </c>
      <c r="H109" s="103">
        <v>2021</v>
      </c>
      <c r="I109" s="103">
        <v>2021</v>
      </c>
      <c r="J109" s="119">
        <v>44323</v>
      </c>
      <c r="K109" s="104" t="s">
        <v>89</v>
      </c>
      <c r="L109" s="104" t="s">
        <v>105</v>
      </c>
      <c r="M109" s="106">
        <v>0.41520000000000001</v>
      </c>
      <c r="N109" s="104"/>
      <c r="O109" s="103"/>
      <c r="P109" s="103"/>
      <c r="Q109" s="104" t="s">
        <v>511</v>
      </c>
      <c r="R109" s="104" t="s">
        <v>81</v>
      </c>
      <c r="S109" s="104" t="s">
        <v>512</v>
      </c>
      <c r="T109" s="109" t="s">
        <v>513</v>
      </c>
      <c r="U109" s="104" t="s">
        <v>510</v>
      </c>
      <c r="V109" s="104" t="s">
        <v>223</v>
      </c>
      <c r="W109" s="103">
        <v>2022</v>
      </c>
      <c r="X109" s="107"/>
      <c r="Y109" s="108" t="s">
        <v>514</v>
      </c>
      <c r="Z109" s="116"/>
      <c r="AA109" s="116"/>
      <c r="AB109" s="116"/>
      <c r="AC109" s="116"/>
      <c r="AD109" s="104" t="s">
        <v>515</v>
      </c>
    </row>
    <row r="110" spans="2:30">
      <c r="B110" s="103">
        <v>105</v>
      </c>
      <c r="C110" s="109" t="s">
        <v>510</v>
      </c>
      <c r="D110" s="109" t="s">
        <v>223</v>
      </c>
      <c r="E110" s="103">
        <f>VLOOKUP($C110&amp;", "&amp;$D110, '[1]Appendix - GPS Coordinates'!$C:$E, 2, FALSE)</f>
        <v>33.769016399999998</v>
      </c>
      <c r="F110" s="103">
        <f>VLOOKUP($C110&amp;", "&amp;$D110, '[1]Appendix - GPS Coordinates'!$C:$E, 3, FALSE)</f>
        <v>-118.191604</v>
      </c>
      <c r="G110" s="109" t="s">
        <v>224</v>
      </c>
      <c r="H110" s="109">
        <v>2015</v>
      </c>
      <c r="I110" s="103">
        <v>2015</v>
      </c>
      <c r="J110" s="110">
        <v>42090</v>
      </c>
      <c r="K110" s="111" t="s">
        <v>89</v>
      </c>
      <c r="L110" s="109" t="s">
        <v>105</v>
      </c>
      <c r="M110" s="112">
        <v>2.5</v>
      </c>
      <c r="N110" s="109"/>
      <c r="O110" s="109"/>
      <c r="P110" s="113"/>
      <c r="Q110" s="104" t="s">
        <v>511</v>
      </c>
      <c r="R110" s="109" t="s">
        <v>81</v>
      </c>
      <c r="S110" s="109" t="s">
        <v>116</v>
      </c>
      <c r="T110" s="109" t="s">
        <v>516</v>
      </c>
      <c r="U110" s="109" t="s">
        <v>517</v>
      </c>
      <c r="V110" s="109" t="s">
        <v>223</v>
      </c>
      <c r="W110" s="109"/>
      <c r="X110" s="114"/>
      <c r="Y110" s="108" t="s">
        <v>518</v>
      </c>
      <c r="Z110" s="109"/>
      <c r="AA110" s="109"/>
      <c r="AB110" s="109"/>
      <c r="AC110" s="109"/>
      <c r="AD110" s="109"/>
    </row>
    <row r="111" spans="2:30">
      <c r="B111" s="109">
        <v>106</v>
      </c>
      <c r="C111" s="109" t="s">
        <v>519</v>
      </c>
      <c r="D111" s="109" t="s">
        <v>223</v>
      </c>
      <c r="E111" s="103">
        <f>VLOOKUP($C111&amp;", "&amp;$D111, '[1]Appendix - GPS Coordinates'!$C:$E, 2, FALSE)</f>
        <v>34.053690899999999</v>
      </c>
      <c r="F111" s="103">
        <f>VLOOKUP($C111&amp;", "&amp;$D111, '[1]Appendix - GPS Coordinates'!$C:$E, 3, FALSE)</f>
        <v>-118.242766</v>
      </c>
      <c r="G111" s="109" t="s">
        <v>224</v>
      </c>
      <c r="H111" s="109">
        <v>2016</v>
      </c>
      <c r="I111" s="103">
        <v>2016</v>
      </c>
      <c r="J111" s="110">
        <v>42690</v>
      </c>
      <c r="K111" s="111" t="s">
        <v>89</v>
      </c>
      <c r="L111" s="109" t="s">
        <v>105</v>
      </c>
      <c r="M111" s="112">
        <v>1</v>
      </c>
      <c r="N111" s="109"/>
      <c r="O111" s="109">
        <v>20</v>
      </c>
      <c r="P111" s="113"/>
      <c r="Q111" s="109" t="s">
        <v>520</v>
      </c>
      <c r="R111" s="109" t="s">
        <v>81</v>
      </c>
      <c r="S111" s="109"/>
      <c r="T111" s="109" t="s">
        <v>521</v>
      </c>
      <c r="U111" s="109" t="s">
        <v>519</v>
      </c>
      <c r="V111" s="109" t="s">
        <v>223</v>
      </c>
      <c r="W111" s="109"/>
      <c r="X111" s="114"/>
      <c r="Y111" s="114" t="s">
        <v>522</v>
      </c>
      <c r="Z111" s="109"/>
      <c r="AA111" s="109"/>
      <c r="AB111" s="109"/>
      <c r="AC111" s="109"/>
      <c r="AD111" s="109"/>
    </row>
    <row r="112" spans="2:30">
      <c r="B112" s="109">
        <v>107</v>
      </c>
      <c r="C112" s="109" t="s">
        <v>519</v>
      </c>
      <c r="D112" s="109" t="s">
        <v>223</v>
      </c>
      <c r="E112" s="103">
        <f>VLOOKUP($C112&amp;", "&amp;$D112, '[1]Appendix - GPS Coordinates'!$C:$E, 2, FALSE)</f>
        <v>34.053690899999999</v>
      </c>
      <c r="F112" s="103">
        <f>VLOOKUP($C112&amp;", "&amp;$D112, '[1]Appendix - GPS Coordinates'!$C:$E, 3, FALSE)</f>
        <v>-118.242766</v>
      </c>
      <c r="G112" s="109" t="s">
        <v>224</v>
      </c>
      <c r="H112" s="109">
        <v>2015</v>
      </c>
      <c r="I112" s="103">
        <v>2015</v>
      </c>
      <c r="J112" s="110">
        <v>42292</v>
      </c>
      <c r="K112" s="111" t="s">
        <v>89</v>
      </c>
      <c r="L112" s="109" t="s">
        <v>105</v>
      </c>
      <c r="M112" s="112">
        <v>1.2</v>
      </c>
      <c r="N112" s="109"/>
      <c r="O112" s="109">
        <v>20</v>
      </c>
      <c r="P112" s="113"/>
      <c r="Q112" s="109" t="s">
        <v>520</v>
      </c>
      <c r="R112" s="109" t="s">
        <v>81</v>
      </c>
      <c r="S112" s="109"/>
      <c r="T112" s="109" t="s">
        <v>523</v>
      </c>
      <c r="U112" s="109" t="s">
        <v>519</v>
      </c>
      <c r="V112" s="109" t="s">
        <v>223</v>
      </c>
      <c r="W112" s="109">
        <v>2016</v>
      </c>
      <c r="X112" s="114"/>
      <c r="Y112" s="114" t="s">
        <v>524</v>
      </c>
      <c r="Z112" s="109" t="s">
        <v>524</v>
      </c>
      <c r="AA112" s="109" t="s">
        <v>524</v>
      </c>
      <c r="AB112" s="109"/>
      <c r="AC112" s="109"/>
      <c r="AD112" s="109"/>
    </row>
    <row r="113" spans="2:30">
      <c r="B113" s="103">
        <v>108</v>
      </c>
      <c r="C113" s="109" t="s">
        <v>519</v>
      </c>
      <c r="D113" s="109" t="s">
        <v>223</v>
      </c>
      <c r="E113" s="103">
        <f>VLOOKUP($C113&amp;", "&amp;$D113, '[1]Appendix - GPS Coordinates'!$C:$E, 2, FALSE)</f>
        <v>34.053690899999999</v>
      </c>
      <c r="F113" s="103">
        <f>VLOOKUP($C113&amp;", "&amp;$D113, '[1]Appendix - GPS Coordinates'!$C:$E, 3, FALSE)</f>
        <v>-118.242766</v>
      </c>
      <c r="G113" s="109" t="s">
        <v>224</v>
      </c>
      <c r="H113" s="109">
        <v>2019</v>
      </c>
      <c r="I113" s="103">
        <v>2019</v>
      </c>
      <c r="J113" s="110">
        <v>43524</v>
      </c>
      <c r="K113" s="111" t="s">
        <v>89</v>
      </c>
      <c r="L113" s="109" t="s">
        <v>105</v>
      </c>
      <c r="M113" s="112">
        <v>2.6</v>
      </c>
      <c r="N113" s="109"/>
      <c r="O113" s="109"/>
      <c r="P113" s="113"/>
      <c r="Q113" s="109" t="s">
        <v>520</v>
      </c>
      <c r="R113" s="109" t="s">
        <v>81</v>
      </c>
      <c r="S113" s="109" t="s">
        <v>525</v>
      </c>
      <c r="T113" s="109" t="s">
        <v>526</v>
      </c>
      <c r="U113" s="109" t="s">
        <v>519</v>
      </c>
      <c r="V113" s="109" t="s">
        <v>223</v>
      </c>
      <c r="W113" s="109"/>
      <c r="X113" s="114"/>
      <c r="Y113" s="114" t="s">
        <v>527</v>
      </c>
      <c r="Z113" s="109"/>
      <c r="AA113" s="109"/>
      <c r="AB113" s="109"/>
      <c r="AC113" s="109"/>
      <c r="AD113" s="109"/>
    </row>
    <row r="114" spans="2:30">
      <c r="B114" s="109">
        <v>109</v>
      </c>
      <c r="C114" s="109" t="s">
        <v>519</v>
      </c>
      <c r="D114" s="109" t="s">
        <v>223</v>
      </c>
      <c r="E114" s="103">
        <f>VLOOKUP($C114&amp;", "&amp;$D114, '[1]Appendix - GPS Coordinates'!$C:$E, 2, FALSE)</f>
        <v>34.053690899999999</v>
      </c>
      <c r="F114" s="103">
        <f>VLOOKUP($C114&amp;", "&amp;$D114, '[1]Appendix - GPS Coordinates'!$C:$E, 3, FALSE)</f>
        <v>-118.242766</v>
      </c>
      <c r="G114" s="109" t="s">
        <v>224</v>
      </c>
      <c r="H114" s="109">
        <v>2016</v>
      </c>
      <c r="I114" s="103">
        <v>2016</v>
      </c>
      <c r="J114" s="110">
        <v>42537</v>
      </c>
      <c r="K114" s="111" t="s">
        <v>478</v>
      </c>
      <c r="L114" s="109" t="s">
        <v>79</v>
      </c>
      <c r="M114" s="112">
        <v>3</v>
      </c>
      <c r="N114" s="109"/>
      <c r="O114" s="109"/>
      <c r="P114" s="113"/>
      <c r="Q114" s="109" t="s">
        <v>520</v>
      </c>
      <c r="R114" s="109" t="s">
        <v>81</v>
      </c>
      <c r="S114" s="109" t="s">
        <v>528</v>
      </c>
      <c r="T114" s="109" t="s">
        <v>529</v>
      </c>
      <c r="U114" s="109" t="s">
        <v>519</v>
      </c>
      <c r="V114" s="109" t="s">
        <v>223</v>
      </c>
      <c r="W114" s="109"/>
      <c r="X114" s="114"/>
      <c r="Y114" s="114" t="s">
        <v>530</v>
      </c>
      <c r="Z114" s="109"/>
      <c r="AA114" s="109"/>
      <c r="AB114" s="109"/>
      <c r="AC114" s="109"/>
      <c r="AD114" s="109"/>
    </row>
    <row r="115" spans="2:30">
      <c r="B115" s="109">
        <v>110</v>
      </c>
      <c r="C115" s="109" t="s">
        <v>519</v>
      </c>
      <c r="D115" s="109" t="s">
        <v>223</v>
      </c>
      <c r="E115" s="103">
        <f>VLOOKUP($C115&amp;", "&amp;$D115, '[1]Appendix - GPS Coordinates'!$C:$E, 2, FALSE)</f>
        <v>34.053690899999999</v>
      </c>
      <c r="F115" s="103">
        <f>VLOOKUP($C115&amp;", "&amp;$D115, '[1]Appendix - GPS Coordinates'!$C:$E, 3, FALSE)</f>
        <v>-118.242766</v>
      </c>
      <c r="G115" s="109" t="s">
        <v>224</v>
      </c>
      <c r="H115" s="109">
        <v>2018</v>
      </c>
      <c r="I115" s="103">
        <v>2018</v>
      </c>
      <c r="J115" s="110">
        <v>43368</v>
      </c>
      <c r="K115" s="111" t="s">
        <v>89</v>
      </c>
      <c r="L115" s="109" t="s">
        <v>165</v>
      </c>
      <c r="M115" s="112">
        <v>10</v>
      </c>
      <c r="N115" s="109"/>
      <c r="O115" s="109">
        <v>10</v>
      </c>
      <c r="P115" s="113"/>
      <c r="Q115" s="109" t="s">
        <v>520</v>
      </c>
      <c r="R115" s="109" t="s">
        <v>81</v>
      </c>
      <c r="S115" s="109"/>
      <c r="T115" s="109" t="s">
        <v>531</v>
      </c>
      <c r="U115" s="109" t="s">
        <v>519</v>
      </c>
      <c r="V115" s="109" t="s">
        <v>223</v>
      </c>
      <c r="W115" s="109"/>
      <c r="X115" s="114"/>
      <c r="Y115" s="114" t="s">
        <v>532</v>
      </c>
      <c r="Z115" s="109"/>
      <c r="AA115" s="109"/>
      <c r="AB115" s="109"/>
      <c r="AC115" s="109"/>
      <c r="AD115" s="109"/>
    </row>
    <row r="116" spans="2:30">
      <c r="B116" s="103">
        <v>111</v>
      </c>
      <c r="C116" s="109" t="s">
        <v>519</v>
      </c>
      <c r="D116" s="109" t="s">
        <v>223</v>
      </c>
      <c r="E116" s="103">
        <f>VLOOKUP($C116&amp;", "&amp;$D116, '[1]Appendix - GPS Coordinates'!$C:$E, 2, FALSE)</f>
        <v>34.053690899999999</v>
      </c>
      <c r="F116" s="103">
        <f>VLOOKUP($C116&amp;", "&amp;$D116, '[1]Appendix - GPS Coordinates'!$C:$E, 3, FALSE)</f>
        <v>-118.242766</v>
      </c>
      <c r="G116" s="109" t="s">
        <v>224</v>
      </c>
      <c r="H116" s="109">
        <v>2016</v>
      </c>
      <c r="I116" s="103">
        <v>2016</v>
      </c>
      <c r="J116" s="110">
        <v>42489</v>
      </c>
      <c r="K116" s="111" t="s">
        <v>89</v>
      </c>
      <c r="L116" s="109" t="s">
        <v>105</v>
      </c>
      <c r="M116" s="112">
        <v>16.399999999999999</v>
      </c>
      <c r="N116" s="109"/>
      <c r="O116" s="109"/>
      <c r="P116" s="113"/>
      <c r="Q116" s="109" t="s">
        <v>520</v>
      </c>
      <c r="R116" s="109" t="s">
        <v>81</v>
      </c>
      <c r="S116" s="109" t="s">
        <v>525</v>
      </c>
      <c r="T116" s="109" t="s">
        <v>533</v>
      </c>
      <c r="U116" s="109" t="s">
        <v>519</v>
      </c>
      <c r="V116" s="109" t="s">
        <v>223</v>
      </c>
      <c r="W116" s="109">
        <v>2017</v>
      </c>
      <c r="X116" s="114">
        <v>28000</v>
      </c>
      <c r="Y116" s="114" t="s">
        <v>534</v>
      </c>
      <c r="Z116" s="109"/>
      <c r="AA116" s="109"/>
      <c r="AB116" s="109"/>
      <c r="AC116" s="109"/>
      <c r="AD116" s="109"/>
    </row>
    <row r="117" spans="2:30">
      <c r="B117" s="109">
        <v>112</v>
      </c>
      <c r="C117" s="109" t="s">
        <v>519</v>
      </c>
      <c r="D117" s="109" t="s">
        <v>223</v>
      </c>
      <c r="E117" s="103">
        <f>VLOOKUP($C117&amp;", "&amp;$D117, '[1]Appendix - GPS Coordinates'!$C:$E, 2, FALSE)</f>
        <v>34.053690899999999</v>
      </c>
      <c r="F117" s="103">
        <f>VLOOKUP($C117&amp;", "&amp;$D117, '[1]Appendix - GPS Coordinates'!$C:$E, 3, FALSE)</f>
        <v>-118.242766</v>
      </c>
      <c r="G117" s="109" t="s">
        <v>224</v>
      </c>
      <c r="H117" s="109">
        <v>2017</v>
      </c>
      <c r="I117" s="103">
        <v>2017</v>
      </c>
      <c r="J117" s="110">
        <v>42874</v>
      </c>
      <c r="K117" s="111" t="s">
        <v>78</v>
      </c>
      <c r="L117" s="109" t="s">
        <v>79</v>
      </c>
      <c r="M117" s="112">
        <v>24</v>
      </c>
      <c r="N117" s="109"/>
      <c r="O117" s="109">
        <v>26</v>
      </c>
      <c r="P117" s="113"/>
      <c r="Q117" s="109" t="s">
        <v>520</v>
      </c>
      <c r="R117" s="109" t="s">
        <v>81</v>
      </c>
      <c r="S117" s="109" t="s">
        <v>535</v>
      </c>
      <c r="T117" s="109" t="s">
        <v>536</v>
      </c>
      <c r="U117" s="109"/>
      <c r="V117" s="109"/>
      <c r="W117" s="109">
        <v>2017</v>
      </c>
      <c r="X117" s="114"/>
      <c r="Y117" s="114" t="s">
        <v>537</v>
      </c>
      <c r="Z117" s="109"/>
      <c r="AA117" s="109"/>
      <c r="AB117" s="109"/>
      <c r="AC117" s="109"/>
      <c r="AD117" s="109"/>
    </row>
    <row r="118" spans="2:30">
      <c r="B118" s="103">
        <v>113</v>
      </c>
      <c r="C118" s="109" t="s">
        <v>519</v>
      </c>
      <c r="D118" s="109" t="s">
        <v>223</v>
      </c>
      <c r="E118" s="103">
        <f>VLOOKUP($C118&amp;", "&amp;$D118, '[1]Appendix - GPS Coordinates'!$C:$E, 2, FALSE)</f>
        <v>34.053690899999999</v>
      </c>
      <c r="F118" s="103">
        <f>VLOOKUP($C118&amp;", "&amp;$D118, '[1]Appendix - GPS Coordinates'!$C:$E, 3, FALSE)</f>
        <v>-118.242766</v>
      </c>
      <c r="G118" s="109" t="s">
        <v>224</v>
      </c>
      <c r="H118" s="109">
        <v>2017</v>
      </c>
      <c r="I118" s="103">
        <v>2017</v>
      </c>
      <c r="J118" s="110">
        <v>42767</v>
      </c>
      <c r="K118" s="111" t="s">
        <v>89</v>
      </c>
      <c r="L118" s="109" t="s">
        <v>79</v>
      </c>
      <c r="M118" s="112">
        <v>121</v>
      </c>
      <c r="N118" s="109" t="s">
        <v>126</v>
      </c>
      <c r="O118" s="109"/>
      <c r="P118" s="113"/>
      <c r="Q118" s="109" t="s">
        <v>538</v>
      </c>
      <c r="R118" s="109" t="s">
        <v>81</v>
      </c>
      <c r="S118" s="109" t="s">
        <v>401</v>
      </c>
      <c r="T118" s="109" t="s">
        <v>539</v>
      </c>
      <c r="U118" s="109" t="s">
        <v>307</v>
      </c>
      <c r="V118" s="109" t="s">
        <v>223</v>
      </c>
      <c r="W118" s="109">
        <v>2019</v>
      </c>
      <c r="X118" s="114"/>
      <c r="Y118" s="109" t="s">
        <v>540</v>
      </c>
      <c r="Z118" s="109" t="s">
        <v>541</v>
      </c>
      <c r="AA118" s="109" t="s">
        <v>542</v>
      </c>
      <c r="AB118" s="109" t="s">
        <v>543</v>
      </c>
      <c r="AC118" s="109"/>
      <c r="AD118" s="109"/>
    </row>
    <row r="119" spans="2:30">
      <c r="B119" s="109">
        <v>114</v>
      </c>
      <c r="C119" s="109" t="s">
        <v>519</v>
      </c>
      <c r="D119" s="109" t="s">
        <v>223</v>
      </c>
      <c r="E119" s="103">
        <f>VLOOKUP($C119&amp;", "&amp;$D119, '[1]Appendix - GPS Coordinates'!$C:$E, 2, FALSE)</f>
        <v>34.053690899999999</v>
      </c>
      <c r="F119" s="103">
        <f>VLOOKUP($C119&amp;", "&amp;$D119, '[1]Appendix - GPS Coordinates'!$C:$E, 3, FALSE)</f>
        <v>-118.242766</v>
      </c>
      <c r="G119" s="109" t="s">
        <v>224</v>
      </c>
      <c r="H119" s="109">
        <v>2017</v>
      </c>
      <c r="I119" s="103">
        <v>2017</v>
      </c>
      <c r="J119" s="110">
        <v>42874</v>
      </c>
      <c r="K119" s="111" t="s">
        <v>78</v>
      </c>
      <c r="L119" s="109" t="s">
        <v>79</v>
      </c>
      <c r="M119" s="112">
        <v>126</v>
      </c>
      <c r="N119" s="109"/>
      <c r="O119" s="109">
        <v>26</v>
      </c>
      <c r="P119" s="113"/>
      <c r="Q119" s="109" t="s">
        <v>520</v>
      </c>
      <c r="R119" s="109" t="s">
        <v>81</v>
      </c>
      <c r="S119" s="109" t="s">
        <v>535</v>
      </c>
      <c r="T119" s="109" t="s">
        <v>544</v>
      </c>
      <c r="U119" s="109"/>
      <c r="V119" s="109"/>
      <c r="W119" s="109">
        <v>2022</v>
      </c>
      <c r="X119" s="114"/>
      <c r="Y119" s="114" t="s">
        <v>537</v>
      </c>
      <c r="Z119" s="109"/>
      <c r="AA119" s="109"/>
      <c r="AB119" s="109"/>
      <c r="AC119" s="109"/>
      <c r="AD119" s="109"/>
    </row>
    <row r="120" spans="2:30">
      <c r="B120" s="109">
        <v>115</v>
      </c>
      <c r="C120" s="109" t="s">
        <v>519</v>
      </c>
      <c r="D120" s="109" t="s">
        <v>223</v>
      </c>
      <c r="E120" s="103">
        <f>VLOOKUP($C120&amp;", "&amp;$D120, '[1]Appendix - GPS Coordinates'!$C:$E, 2, FALSE)</f>
        <v>34.053690899999999</v>
      </c>
      <c r="F120" s="103">
        <f>VLOOKUP($C120&amp;", "&amp;$D120, '[1]Appendix - GPS Coordinates'!$C:$E, 3, FALSE)</f>
        <v>-118.242766</v>
      </c>
      <c r="G120" s="109" t="s">
        <v>224</v>
      </c>
      <c r="H120" s="109">
        <v>2015</v>
      </c>
      <c r="I120" s="103">
        <v>2015</v>
      </c>
      <c r="J120" s="110">
        <v>42310</v>
      </c>
      <c r="K120" s="111" t="s">
        <v>89</v>
      </c>
      <c r="L120" s="109" t="s">
        <v>79</v>
      </c>
      <c r="M120" s="112">
        <v>191</v>
      </c>
      <c r="N120" s="109" t="s">
        <v>126</v>
      </c>
      <c r="O120" s="109"/>
      <c r="P120" s="113"/>
      <c r="Q120" s="109" t="s">
        <v>538</v>
      </c>
      <c r="R120" s="109" t="s">
        <v>81</v>
      </c>
      <c r="S120" s="109" t="s">
        <v>401</v>
      </c>
      <c r="T120" s="109" t="s">
        <v>545</v>
      </c>
      <c r="U120" s="109" t="s">
        <v>307</v>
      </c>
      <c r="V120" s="109" t="s">
        <v>223</v>
      </c>
      <c r="W120" s="109">
        <v>2016</v>
      </c>
      <c r="X120" s="114"/>
      <c r="Y120" s="109" t="s">
        <v>540</v>
      </c>
      <c r="Z120" s="109" t="s">
        <v>546</v>
      </c>
      <c r="AA120" s="109" t="s">
        <v>543</v>
      </c>
      <c r="AB120" s="109" t="s">
        <v>547</v>
      </c>
      <c r="AC120" s="109"/>
      <c r="AD120" s="109"/>
    </row>
    <row r="121" spans="2:30">
      <c r="B121" s="103">
        <v>116</v>
      </c>
      <c r="C121" s="109" t="s">
        <v>519</v>
      </c>
      <c r="D121" s="109" t="s">
        <v>223</v>
      </c>
      <c r="E121" s="103">
        <f>VLOOKUP($C121&amp;", "&amp;$D121, '[1]Appendix - GPS Coordinates'!$C:$E, 2, FALSE)</f>
        <v>34.053690899999999</v>
      </c>
      <c r="F121" s="103">
        <f>VLOOKUP($C121&amp;", "&amp;$D121, '[1]Appendix - GPS Coordinates'!$C:$E, 3, FALSE)</f>
        <v>-118.242766</v>
      </c>
      <c r="G121" s="109" t="s">
        <v>224</v>
      </c>
      <c r="H121" s="109">
        <v>2020</v>
      </c>
      <c r="I121" s="103">
        <v>2020</v>
      </c>
      <c r="J121" s="110">
        <v>44125</v>
      </c>
      <c r="K121" s="111" t="s">
        <v>246</v>
      </c>
      <c r="L121" s="109" t="s">
        <v>79</v>
      </c>
      <c r="M121" s="112">
        <v>331</v>
      </c>
      <c r="N121" s="109"/>
      <c r="O121" s="109"/>
      <c r="P121" s="113"/>
      <c r="Q121" s="109" t="s">
        <v>538</v>
      </c>
      <c r="R121" s="109" t="s">
        <v>81</v>
      </c>
      <c r="S121" s="109" t="s">
        <v>548</v>
      </c>
      <c r="T121" s="109" t="s">
        <v>549</v>
      </c>
      <c r="U121" s="109"/>
      <c r="V121" s="109" t="s">
        <v>339</v>
      </c>
      <c r="W121" s="109">
        <v>2021</v>
      </c>
      <c r="X121" s="114">
        <v>1333000</v>
      </c>
      <c r="Y121" s="109" t="s">
        <v>550</v>
      </c>
      <c r="Z121" s="109" t="s">
        <v>551</v>
      </c>
      <c r="AA121" s="109" t="s">
        <v>552</v>
      </c>
      <c r="AB121" s="109"/>
      <c r="AC121" s="109"/>
      <c r="AD121" s="109"/>
    </row>
    <row r="122" spans="2:30">
      <c r="B122" s="109">
        <v>117</v>
      </c>
      <c r="C122" s="109" t="s">
        <v>519</v>
      </c>
      <c r="D122" s="109" t="s">
        <v>223</v>
      </c>
      <c r="E122" s="103">
        <f>VLOOKUP($C122&amp;", "&amp;$D122, '[1]Appendix - GPS Coordinates'!$C:$E, 2, FALSE)</f>
        <v>34.053690899999999</v>
      </c>
      <c r="F122" s="103">
        <f>VLOOKUP($C122&amp;", "&amp;$D122, '[1]Appendix - GPS Coordinates'!$C:$E, 3, FALSE)</f>
        <v>-118.242766</v>
      </c>
      <c r="G122" s="109" t="s">
        <v>224</v>
      </c>
      <c r="H122" s="109">
        <v>2019</v>
      </c>
      <c r="I122" s="103">
        <v>2019</v>
      </c>
      <c r="J122" s="110">
        <v>43718</v>
      </c>
      <c r="K122" s="111" t="s">
        <v>89</v>
      </c>
      <c r="L122" s="109" t="s">
        <v>79</v>
      </c>
      <c r="M122" s="112">
        <v>400</v>
      </c>
      <c r="N122" s="109"/>
      <c r="O122" s="109"/>
      <c r="P122" s="113"/>
      <c r="Q122" s="109" t="s">
        <v>520</v>
      </c>
      <c r="R122" s="109" t="s">
        <v>81</v>
      </c>
      <c r="S122" s="109" t="s">
        <v>553</v>
      </c>
      <c r="T122" s="109" t="s">
        <v>554</v>
      </c>
      <c r="U122" s="109" t="s">
        <v>307</v>
      </c>
      <c r="V122" s="109" t="s">
        <v>223</v>
      </c>
      <c r="W122" s="109">
        <v>2023</v>
      </c>
      <c r="X122" s="114"/>
      <c r="Y122" s="114" t="s">
        <v>555</v>
      </c>
      <c r="Z122" s="109"/>
      <c r="AA122" s="109"/>
      <c r="AB122" s="109"/>
      <c r="AC122" s="109"/>
      <c r="AD122" s="109"/>
    </row>
    <row r="123" spans="2:30">
      <c r="B123" s="109">
        <v>118</v>
      </c>
      <c r="C123" s="109" t="s">
        <v>556</v>
      </c>
      <c r="D123" s="109" t="s">
        <v>223</v>
      </c>
      <c r="E123" s="103">
        <f>VLOOKUP($C123&amp;", "&amp;$D123, '[1]Appendix - GPS Coordinates'!$C:$E, 2, FALSE)</f>
        <v>38.040914399999998</v>
      </c>
      <c r="F123" s="103">
        <f>VLOOKUP($C123&amp;", "&amp;$D123, '[1]Appendix - GPS Coordinates'!$C:$E, 3, FALSE)</f>
        <v>-122.61996379999999</v>
      </c>
      <c r="G123" s="109" t="s">
        <v>224</v>
      </c>
      <c r="H123" s="109">
        <v>2019</v>
      </c>
      <c r="I123" s="103">
        <v>2019</v>
      </c>
      <c r="J123" s="110"/>
      <c r="K123" s="111" t="s">
        <v>557</v>
      </c>
      <c r="L123" s="109" t="s">
        <v>79</v>
      </c>
      <c r="M123" s="112">
        <v>0.75</v>
      </c>
      <c r="N123" s="109"/>
      <c r="O123" s="109"/>
      <c r="P123" s="113"/>
      <c r="Q123" s="109" t="s">
        <v>558</v>
      </c>
      <c r="R123" s="109" t="s">
        <v>247</v>
      </c>
      <c r="S123" s="109"/>
      <c r="T123" s="109" t="s">
        <v>559</v>
      </c>
      <c r="U123" s="109" t="s">
        <v>556</v>
      </c>
      <c r="V123" s="109" t="s">
        <v>223</v>
      </c>
      <c r="W123" s="109">
        <v>2019</v>
      </c>
      <c r="X123" s="114"/>
      <c r="Y123" s="114" t="s">
        <v>251</v>
      </c>
      <c r="Z123" s="109"/>
      <c r="AA123" s="109" t="s">
        <v>560</v>
      </c>
      <c r="AB123" s="109"/>
      <c r="AC123" s="109"/>
      <c r="AD123" s="109"/>
    </row>
    <row r="124" spans="2:30">
      <c r="B124" s="103">
        <v>119</v>
      </c>
      <c r="C124" s="109" t="s">
        <v>556</v>
      </c>
      <c r="D124" s="109" t="s">
        <v>223</v>
      </c>
      <c r="E124" s="103">
        <f>VLOOKUP($C124&amp;", "&amp;$D124, '[1]Appendix - GPS Coordinates'!$C:$E, 2, FALSE)</f>
        <v>38.040914399999998</v>
      </c>
      <c r="F124" s="103">
        <f>VLOOKUP($C124&amp;", "&amp;$D124, '[1]Appendix - GPS Coordinates'!$C:$E, 3, FALSE)</f>
        <v>-122.61996379999999</v>
      </c>
      <c r="G124" s="109" t="s">
        <v>224</v>
      </c>
      <c r="H124" s="109">
        <v>2020</v>
      </c>
      <c r="I124" s="103">
        <v>2020</v>
      </c>
      <c r="J124" s="110"/>
      <c r="K124" s="111" t="s">
        <v>89</v>
      </c>
      <c r="L124" s="109" t="s">
        <v>79</v>
      </c>
      <c r="M124" s="112">
        <v>3</v>
      </c>
      <c r="N124" s="109"/>
      <c r="O124" s="109">
        <v>20</v>
      </c>
      <c r="P124" s="113"/>
      <c r="Q124" s="109" t="s">
        <v>558</v>
      </c>
      <c r="R124" s="109" t="s">
        <v>247</v>
      </c>
      <c r="S124" s="109"/>
      <c r="T124" s="109" t="s">
        <v>561</v>
      </c>
      <c r="U124" s="109" t="s">
        <v>562</v>
      </c>
      <c r="V124" s="109" t="s">
        <v>223</v>
      </c>
      <c r="W124" s="109">
        <v>2022</v>
      </c>
      <c r="X124" s="114"/>
      <c r="Y124" s="114" t="s">
        <v>251</v>
      </c>
      <c r="Z124" s="109" t="s">
        <v>563</v>
      </c>
      <c r="AA124" s="109"/>
      <c r="AB124" s="109"/>
      <c r="AC124" s="109"/>
      <c r="AD124" s="109"/>
    </row>
    <row r="125" spans="2:30">
      <c r="B125" s="109">
        <v>120</v>
      </c>
      <c r="C125" s="109" t="s">
        <v>556</v>
      </c>
      <c r="D125" s="109" t="s">
        <v>223</v>
      </c>
      <c r="E125" s="103">
        <f>VLOOKUP($C125&amp;", "&amp;$D125, '[1]Appendix - GPS Coordinates'!$C:$E, 2, FALSE)</f>
        <v>38.040914399999998</v>
      </c>
      <c r="F125" s="103">
        <f>VLOOKUP($C125&amp;", "&amp;$D125, '[1]Appendix - GPS Coordinates'!$C:$E, 3, FALSE)</f>
        <v>-122.61996379999999</v>
      </c>
      <c r="G125" s="109" t="s">
        <v>224</v>
      </c>
      <c r="H125" s="109">
        <v>2020</v>
      </c>
      <c r="I125" s="103">
        <v>2020</v>
      </c>
      <c r="J125" s="110">
        <v>44032</v>
      </c>
      <c r="K125" s="111" t="s">
        <v>89</v>
      </c>
      <c r="L125" s="109" t="s">
        <v>79</v>
      </c>
      <c r="M125" s="112">
        <v>5</v>
      </c>
      <c r="N125" s="109"/>
      <c r="O125" s="109">
        <v>20</v>
      </c>
      <c r="P125" s="113"/>
      <c r="Q125" s="109" t="s">
        <v>558</v>
      </c>
      <c r="R125" s="109" t="s">
        <v>247</v>
      </c>
      <c r="S125" s="109" t="s">
        <v>564</v>
      </c>
      <c r="T125" s="109" t="s">
        <v>565</v>
      </c>
      <c r="U125" s="109" t="s">
        <v>566</v>
      </c>
      <c r="V125" s="109" t="s">
        <v>223</v>
      </c>
      <c r="W125" s="109">
        <v>2021</v>
      </c>
      <c r="X125" s="114"/>
      <c r="Y125" s="114" t="s">
        <v>251</v>
      </c>
      <c r="Z125" s="109" t="s">
        <v>567</v>
      </c>
      <c r="AA125" s="109"/>
      <c r="AB125" s="109"/>
      <c r="AC125" s="109"/>
      <c r="AD125" s="109"/>
    </row>
    <row r="126" spans="2:30">
      <c r="B126" s="103">
        <v>121</v>
      </c>
      <c r="C126" s="109" t="s">
        <v>556</v>
      </c>
      <c r="D126" s="109" t="s">
        <v>223</v>
      </c>
      <c r="E126" s="103">
        <f>VLOOKUP($C126&amp;", "&amp;$D126, '[1]Appendix - GPS Coordinates'!$C:$E, 2, FALSE)</f>
        <v>38.040914399999998</v>
      </c>
      <c r="F126" s="103">
        <f>VLOOKUP($C126&amp;", "&amp;$D126, '[1]Appendix - GPS Coordinates'!$C:$E, 3, FALSE)</f>
        <v>-122.61996379999999</v>
      </c>
      <c r="G126" s="109" t="s">
        <v>224</v>
      </c>
      <c r="H126" s="109">
        <v>2016</v>
      </c>
      <c r="I126" s="103">
        <v>2016</v>
      </c>
      <c r="J126" s="110">
        <v>42598</v>
      </c>
      <c r="K126" s="111" t="s">
        <v>89</v>
      </c>
      <c r="L126" s="109" t="s">
        <v>79</v>
      </c>
      <c r="M126" s="112">
        <v>30</v>
      </c>
      <c r="N126" s="109"/>
      <c r="O126" s="109">
        <v>15</v>
      </c>
      <c r="P126" s="113"/>
      <c r="Q126" s="109" t="s">
        <v>558</v>
      </c>
      <c r="R126" s="109" t="s">
        <v>247</v>
      </c>
      <c r="S126" s="109" t="s">
        <v>324</v>
      </c>
      <c r="T126" s="109" t="s">
        <v>568</v>
      </c>
      <c r="U126" s="109" t="s">
        <v>569</v>
      </c>
      <c r="V126" s="109" t="s">
        <v>223</v>
      </c>
      <c r="W126" s="109">
        <v>2016</v>
      </c>
      <c r="X126" s="114"/>
      <c r="Y126" s="114" t="s">
        <v>251</v>
      </c>
      <c r="Z126" s="109" t="s">
        <v>570</v>
      </c>
      <c r="AA126" s="109"/>
      <c r="AB126" s="109"/>
      <c r="AC126" s="109"/>
      <c r="AD126" s="109"/>
    </row>
    <row r="127" spans="2:30">
      <c r="B127" s="109">
        <v>122</v>
      </c>
      <c r="C127" s="109" t="s">
        <v>556</v>
      </c>
      <c r="D127" s="109" t="s">
        <v>223</v>
      </c>
      <c r="E127" s="103">
        <f>VLOOKUP($C127&amp;", "&amp;$D127, '[1]Appendix - GPS Coordinates'!$C:$E, 2, FALSE)</f>
        <v>38.040914399999998</v>
      </c>
      <c r="F127" s="103">
        <f>VLOOKUP($C127&amp;", "&amp;$D127, '[1]Appendix - GPS Coordinates'!$C:$E, 3, FALSE)</f>
        <v>-122.61996379999999</v>
      </c>
      <c r="G127" s="109" t="s">
        <v>224</v>
      </c>
      <c r="H127" s="109">
        <v>2020</v>
      </c>
      <c r="I127" s="103">
        <v>2020</v>
      </c>
      <c r="J127" s="110">
        <v>44077</v>
      </c>
      <c r="K127" s="111" t="s">
        <v>89</v>
      </c>
      <c r="L127" s="109" t="s">
        <v>79</v>
      </c>
      <c r="M127" s="112">
        <v>110</v>
      </c>
      <c r="N127" s="109"/>
      <c r="O127" s="109">
        <v>15</v>
      </c>
      <c r="P127" s="113"/>
      <c r="Q127" s="109" t="s">
        <v>558</v>
      </c>
      <c r="R127" s="109" t="s">
        <v>247</v>
      </c>
      <c r="S127" s="109" t="s">
        <v>341</v>
      </c>
      <c r="T127" s="109" t="s">
        <v>571</v>
      </c>
      <c r="U127" s="109" t="s">
        <v>391</v>
      </c>
      <c r="V127" s="109" t="s">
        <v>223</v>
      </c>
      <c r="W127" s="109">
        <v>2022</v>
      </c>
      <c r="X127" s="114">
        <v>342577</v>
      </c>
      <c r="Y127" s="114" t="s">
        <v>251</v>
      </c>
      <c r="Z127" s="109" t="s">
        <v>572</v>
      </c>
      <c r="AA127" s="109"/>
      <c r="AB127" s="109"/>
      <c r="AC127" s="109"/>
      <c r="AD127" s="109"/>
    </row>
    <row r="128" spans="2:30">
      <c r="B128" s="109">
        <v>123</v>
      </c>
      <c r="C128" s="109" t="s">
        <v>573</v>
      </c>
      <c r="D128" s="109" t="s">
        <v>223</v>
      </c>
      <c r="E128" s="103">
        <f>VLOOKUP($C128&amp;", "&amp;$D128, '[1]Appendix - GPS Coordinates'!$C:$E, 2, FALSE)</f>
        <v>37.973534600000001</v>
      </c>
      <c r="F128" s="103">
        <f>VLOOKUP($C128&amp;", "&amp;$D128, '[1]Appendix - GPS Coordinates'!$C:$E, 3, FALSE)</f>
        <v>-122.5310874</v>
      </c>
      <c r="G128" s="109" t="s">
        <v>224</v>
      </c>
      <c r="H128" s="109">
        <v>2018</v>
      </c>
      <c r="I128" s="103">
        <v>2018</v>
      </c>
      <c r="J128" s="110"/>
      <c r="K128" s="111" t="s">
        <v>89</v>
      </c>
      <c r="L128" s="109" t="s">
        <v>79</v>
      </c>
      <c r="M128" s="112">
        <v>5.6000000000000001E-2</v>
      </c>
      <c r="N128" s="109"/>
      <c r="O128" s="109">
        <v>20</v>
      </c>
      <c r="P128" s="113"/>
      <c r="Q128" s="109" t="s">
        <v>573</v>
      </c>
      <c r="R128" s="109" t="s">
        <v>247</v>
      </c>
      <c r="S128" s="109" t="s">
        <v>574</v>
      </c>
      <c r="T128" s="109" t="s">
        <v>575</v>
      </c>
      <c r="U128" s="109" t="s">
        <v>576</v>
      </c>
      <c r="V128" s="109" t="s">
        <v>223</v>
      </c>
      <c r="W128" s="109">
        <v>2018</v>
      </c>
      <c r="X128" s="114">
        <v>112</v>
      </c>
      <c r="Y128" s="114" t="s">
        <v>577</v>
      </c>
      <c r="Z128" s="109" t="s">
        <v>578</v>
      </c>
      <c r="AA128" s="109" t="s">
        <v>578</v>
      </c>
      <c r="AB128" s="109"/>
      <c r="AC128" s="109"/>
      <c r="AD128" s="109"/>
    </row>
    <row r="129" spans="2:30">
      <c r="B129" s="103">
        <v>124</v>
      </c>
      <c r="C129" s="109" t="s">
        <v>573</v>
      </c>
      <c r="D129" s="109" t="s">
        <v>223</v>
      </c>
      <c r="E129" s="103">
        <f>VLOOKUP($C129&amp;", "&amp;$D129, '[1]Appendix - GPS Coordinates'!$C:$E, 2, FALSE)</f>
        <v>37.973534600000001</v>
      </c>
      <c r="F129" s="103">
        <f>VLOOKUP($C129&amp;", "&amp;$D129, '[1]Appendix - GPS Coordinates'!$C:$E, 3, FALSE)</f>
        <v>-122.5310874</v>
      </c>
      <c r="G129" s="109" t="s">
        <v>224</v>
      </c>
      <c r="H129" s="109">
        <v>2018</v>
      </c>
      <c r="I129" s="103">
        <v>2018</v>
      </c>
      <c r="J129" s="110"/>
      <c r="K129" s="111" t="s">
        <v>89</v>
      </c>
      <c r="L129" s="109" t="s">
        <v>79</v>
      </c>
      <c r="M129" s="112">
        <v>0.1</v>
      </c>
      <c r="N129" s="109"/>
      <c r="O129" s="109">
        <v>20</v>
      </c>
      <c r="P129" s="113"/>
      <c r="Q129" s="109" t="s">
        <v>573</v>
      </c>
      <c r="R129" s="109" t="s">
        <v>247</v>
      </c>
      <c r="S129" s="109"/>
      <c r="T129" s="109" t="s">
        <v>579</v>
      </c>
      <c r="U129" s="109" t="s">
        <v>580</v>
      </c>
      <c r="V129" s="109" t="s">
        <v>223</v>
      </c>
      <c r="W129" s="109">
        <v>2019</v>
      </c>
      <c r="X129" s="114">
        <v>285</v>
      </c>
      <c r="Y129" s="114" t="s">
        <v>577</v>
      </c>
      <c r="Z129" s="109" t="s">
        <v>578</v>
      </c>
      <c r="AA129" s="109"/>
      <c r="AB129" s="109"/>
      <c r="AC129" s="109"/>
      <c r="AD129" s="109"/>
    </row>
    <row r="130" spans="2:30">
      <c r="B130" s="109">
        <v>125</v>
      </c>
      <c r="C130" s="109" t="s">
        <v>573</v>
      </c>
      <c r="D130" s="109" t="s">
        <v>223</v>
      </c>
      <c r="E130" s="103">
        <f>VLOOKUP($C130&amp;", "&amp;$D130, '[1]Appendix - GPS Coordinates'!$C:$E, 2, FALSE)</f>
        <v>37.973534600000001</v>
      </c>
      <c r="F130" s="103">
        <f>VLOOKUP($C130&amp;", "&amp;$D130, '[1]Appendix - GPS Coordinates'!$C:$E, 3, FALSE)</f>
        <v>-122.5310874</v>
      </c>
      <c r="G130" s="109" t="s">
        <v>224</v>
      </c>
      <c r="H130" s="109">
        <v>2016</v>
      </c>
      <c r="I130" s="103">
        <v>2016</v>
      </c>
      <c r="J130" s="110">
        <v>42718</v>
      </c>
      <c r="K130" s="111" t="s">
        <v>89</v>
      </c>
      <c r="L130" s="109" t="s">
        <v>79</v>
      </c>
      <c r="M130" s="112">
        <v>0.26100000000000001</v>
      </c>
      <c r="N130" s="109" t="s">
        <v>166</v>
      </c>
      <c r="O130" s="109">
        <v>20</v>
      </c>
      <c r="P130" s="113"/>
      <c r="Q130" s="109" t="s">
        <v>573</v>
      </c>
      <c r="R130" s="109" t="s">
        <v>247</v>
      </c>
      <c r="S130" s="109" t="s">
        <v>581</v>
      </c>
      <c r="T130" s="109" t="s">
        <v>582</v>
      </c>
      <c r="U130" s="109" t="s">
        <v>583</v>
      </c>
      <c r="V130" s="109" t="s">
        <v>223</v>
      </c>
      <c r="W130" s="109">
        <v>2016</v>
      </c>
      <c r="X130" s="114">
        <v>520</v>
      </c>
      <c r="Y130" s="114" t="s">
        <v>584</v>
      </c>
      <c r="Z130" s="109" t="s">
        <v>578</v>
      </c>
      <c r="AA130" s="109" t="s">
        <v>577</v>
      </c>
      <c r="AB130" s="109" t="s">
        <v>585</v>
      </c>
      <c r="AC130" s="109"/>
      <c r="AD130" s="109"/>
    </row>
    <row r="131" spans="2:30">
      <c r="B131" s="109">
        <v>126</v>
      </c>
      <c r="C131" s="109" t="s">
        <v>573</v>
      </c>
      <c r="D131" s="109" t="s">
        <v>223</v>
      </c>
      <c r="E131" s="103">
        <f>VLOOKUP($C131&amp;", "&amp;$D131, '[1]Appendix - GPS Coordinates'!$C:$E, 2, FALSE)</f>
        <v>37.973534600000001</v>
      </c>
      <c r="F131" s="103">
        <f>VLOOKUP($C131&amp;", "&amp;$D131, '[1]Appendix - GPS Coordinates'!$C:$E, 3, FALSE)</f>
        <v>-122.5310874</v>
      </c>
      <c r="G131" s="109" t="s">
        <v>224</v>
      </c>
      <c r="H131" s="109">
        <v>2018</v>
      </c>
      <c r="I131" s="103">
        <v>2018</v>
      </c>
      <c r="J131" s="110"/>
      <c r="K131" s="111" t="s">
        <v>89</v>
      </c>
      <c r="L131" s="109" t="s">
        <v>79</v>
      </c>
      <c r="M131" s="112">
        <v>0.97199999999999998</v>
      </c>
      <c r="N131" s="109"/>
      <c r="O131" s="109">
        <v>20</v>
      </c>
      <c r="P131" s="113"/>
      <c r="Q131" s="109" t="s">
        <v>573</v>
      </c>
      <c r="R131" s="109" t="s">
        <v>247</v>
      </c>
      <c r="S131" s="109" t="s">
        <v>586</v>
      </c>
      <c r="T131" s="109" t="s">
        <v>587</v>
      </c>
      <c r="U131" s="109" t="s">
        <v>576</v>
      </c>
      <c r="V131" s="109" t="s">
        <v>223</v>
      </c>
      <c r="W131" s="109">
        <v>2019</v>
      </c>
      <c r="X131" s="114">
        <v>2000</v>
      </c>
      <c r="Y131" s="114" t="s">
        <v>577</v>
      </c>
      <c r="Z131" s="109" t="s">
        <v>578</v>
      </c>
      <c r="AA131" s="109"/>
      <c r="AB131" s="109"/>
      <c r="AC131" s="109"/>
      <c r="AD131" s="109"/>
    </row>
    <row r="132" spans="2:30">
      <c r="B132" s="103">
        <v>127</v>
      </c>
      <c r="C132" s="109" t="s">
        <v>573</v>
      </c>
      <c r="D132" s="109" t="s">
        <v>223</v>
      </c>
      <c r="E132" s="103">
        <f>VLOOKUP($C132&amp;", "&amp;$D132, '[1]Appendix - GPS Coordinates'!$C:$E, 2, FALSE)</f>
        <v>37.973534600000001</v>
      </c>
      <c r="F132" s="103">
        <f>VLOOKUP($C132&amp;", "&amp;$D132, '[1]Appendix - GPS Coordinates'!$C:$E, 3, FALSE)</f>
        <v>-122.5310874</v>
      </c>
      <c r="G132" s="109" t="s">
        <v>224</v>
      </c>
      <c r="H132" s="109">
        <v>2017</v>
      </c>
      <c r="I132" s="103">
        <v>2017</v>
      </c>
      <c r="J132" s="110"/>
      <c r="K132" s="111" t="s">
        <v>89</v>
      </c>
      <c r="L132" s="109" t="s">
        <v>165</v>
      </c>
      <c r="M132" s="112">
        <v>0.99</v>
      </c>
      <c r="N132" s="109"/>
      <c r="O132" s="109">
        <v>20</v>
      </c>
      <c r="P132" s="113"/>
      <c r="Q132" s="109" t="s">
        <v>573</v>
      </c>
      <c r="R132" s="109" t="s">
        <v>247</v>
      </c>
      <c r="S132" s="109" t="s">
        <v>588</v>
      </c>
      <c r="T132" s="109" t="s">
        <v>589</v>
      </c>
      <c r="U132" s="109" t="s">
        <v>580</v>
      </c>
      <c r="V132" s="109" t="s">
        <v>223</v>
      </c>
      <c r="W132" s="109">
        <v>2017</v>
      </c>
      <c r="X132" s="114">
        <v>2885</v>
      </c>
      <c r="Y132" s="114" t="s">
        <v>590</v>
      </c>
      <c r="Z132" s="109" t="s">
        <v>578</v>
      </c>
      <c r="AA132" s="109" t="s">
        <v>591</v>
      </c>
      <c r="AB132" s="109"/>
      <c r="AC132" s="109"/>
      <c r="AD132" s="109"/>
    </row>
    <row r="133" spans="2:30">
      <c r="B133" s="109">
        <v>128</v>
      </c>
      <c r="C133" s="109" t="s">
        <v>573</v>
      </c>
      <c r="D133" s="109" t="s">
        <v>223</v>
      </c>
      <c r="E133" s="103">
        <f>VLOOKUP($C133&amp;", "&amp;$D133, '[1]Appendix - GPS Coordinates'!$C:$E, 2, FALSE)</f>
        <v>37.973534600000001</v>
      </c>
      <c r="F133" s="103">
        <f>VLOOKUP($C133&amp;", "&amp;$D133, '[1]Appendix - GPS Coordinates'!$C:$E, 3, FALSE)</f>
        <v>-122.5310874</v>
      </c>
      <c r="G133" s="109" t="s">
        <v>224</v>
      </c>
      <c r="H133" s="109">
        <v>2018</v>
      </c>
      <c r="I133" s="103">
        <v>2018</v>
      </c>
      <c r="J133" s="110"/>
      <c r="K133" s="111" t="s">
        <v>89</v>
      </c>
      <c r="L133" s="109" t="s">
        <v>79</v>
      </c>
      <c r="M133" s="112">
        <v>0.99</v>
      </c>
      <c r="N133" s="109"/>
      <c r="O133" s="109">
        <v>20</v>
      </c>
      <c r="P133" s="113"/>
      <c r="Q133" s="109" t="s">
        <v>573</v>
      </c>
      <c r="R133" s="109" t="s">
        <v>247</v>
      </c>
      <c r="S133" s="109" t="s">
        <v>592</v>
      </c>
      <c r="T133" s="109" t="s">
        <v>593</v>
      </c>
      <c r="U133" s="109" t="s">
        <v>594</v>
      </c>
      <c r="V133" s="109" t="s">
        <v>223</v>
      </c>
      <c r="W133" s="109">
        <v>2018</v>
      </c>
      <c r="X133" s="114">
        <v>1750</v>
      </c>
      <c r="Y133" s="114" t="s">
        <v>577</v>
      </c>
      <c r="Z133" s="109" t="s">
        <v>595</v>
      </c>
      <c r="AA133" s="109" t="s">
        <v>578</v>
      </c>
      <c r="AB133" s="109"/>
      <c r="AC133" s="109"/>
      <c r="AD133" s="109"/>
    </row>
    <row r="134" spans="2:30">
      <c r="B134" s="103">
        <v>129</v>
      </c>
      <c r="C134" s="109" t="s">
        <v>573</v>
      </c>
      <c r="D134" s="109" t="s">
        <v>223</v>
      </c>
      <c r="E134" s="103">
        <f>VLOOKUP($C134&amp;", "&amp;$D134, '[1]Appendix - GPS Coordinates'!$C:$E, 2, FALSE)</f>
        <v>37.973534600000001</v>
      </c>
      <c r="F134" s="103">
        <f>VLOOKUP($C134&amp;", "&amp;$D134, '[1]Appendix - GPS Coordinates'!$C:$E, 3, FALSE)</f>
        <v>-122.5310874</v>
      </c>
      <c r="G134" s="109" t="s">
        <v>224</v>
      </c>
      <c r="H134" s="109">
        <v>2016</v>
      </c>
      <c r="I134" s="103">
        <v>2016</v>
      </c>
      <c r="J134" s="110"/>
      <c r="K134" s="111" t="s">
        <v>89</v>
      </c>
      <c r="L134" s="109" t="s">
        <v>79</v>
      </c>
      <c r="M134" s="112">
        <v>0.998</v>
      </c>
      <c r="N134" s="109"/>
      <c r="O134" s="109">
        <v>20</v>
      </c>
      <c r="P134" s="113"/>
      <c r="Q134" s="109" t="s">
        <v>573</v>
      </c>
      <c r="R134" s="109" t="s">
        <v>247</v>
      </c>
      <c r="S134" s="109" t="s">
        <v>596</v>
      </c>
      <c r="T134" s="109" t="s">
        <v>597</v>
      </c>
      <c r="U134" s="109" t="s">
        <v>598</v>
      </c>
      <c r="V134" s="109" t="s">
        <v>223</v>
      </c>
      <c r="W134" s="109">
        <v>2016</v>
      </c>
      <c r="X134" s="114">
        <v>3600</v>
      </c>
      <c r="Y134" s="114" t="s">
        <v>577</v>
      </c>
      <c r="Z134" s="109" t="s">
        <v>578</v>
      </c>
      <c r="AA134" s="109"/>
      <c r="AB134" s="109"/>
      <c r="AC134" s="109"/>
      <c r="AD134" s="109"/>
    </row>
    <row r="135" spans="2:30">
      <c r="B135" s="109">
        <v>130</v>
      </c>
      <c r="C135" s="109" t="s">
        <v>573</v>
      </c>
      <c r="D135" s="109" t="s">
        <v>223</v>
      </c>
      <c r="E135" s="103">
        <f>VLOOKUP($C135&amp;", "&amp;$D135, '[1]Appendix - GPS Coordinates'!$C:$E, 2, FALSE)</f>
        <v>37.973534600000001</v>
      </c>
      <c r="F135" s="103">
        <f>VLOOKUP($C135&amp;", "&amp;$D135, '[1]Appendix - GPS Coordinates'!$C:$E, 3, FALSE)</f>
        <v>-122.5310874</v>
      </c>
      <c r="G135" s="109" t="s">
        <v>224</v>
      </c>
      <c r="H135" s="109">
        <v>2016</v>
      </c>
      <c r="I135" s="103">
        <v>2016</v>
      </c>
      <c r="J135" s="110"/>
      <c r="K135" s="111" t="s">
        <v>89</v>
      </c>
      <c r="L135" s="109" t="s">
        <v>79</v>
      </c>
      <c r="M135" s="112">
        <v>0.998</v>
      </c>
      <c r="N135" s="109"/>
      <c r="O135" s="109">
        <v>20</v>
      </c>
      <c r="P135" s="113"/>
      <c r="Q135" s="109" t="s">
        <v>573</v>
      </c>
      <c r="R135" s="109" t="s">
        <v>247</v>
      </c>
      <c r="S135" s="109" t="s">
        <v>596</v>
      </c>
      <c r="T135" s="109" t="s">
        <v>599</v>
      </c>
      <c r="U135" s="109" t="s">
        <v>598</v>
      </c>
      <c r="V135" s="109" t="s">
        <v>223</v>
      </c>
      <c r="W135" s="109">
        <v>2016</v>
      </c>
      <c r="X135" s="114">
        <v>3600</v>
      </c>
      <c r="Y135" s="114" t="s">
        <v>577</v>
      </c>
      <c r="Z135" s="109"/>
      <c r="AA135" s="109"/>
      <c r="AB135" s="109"/>
      <c r="AC135" s="109"/>
      <c r="AD135" s="109"/>
    </row>
    <row r="136" spans="2:30">
      <c r="B136" s="109">
        <v>131</v>
      </c>
      <c r="C136" s="109" t="s">
        <v>573</v>
      </c>
      <c r="D136" s="109" t="s">
        <v>223</v>
      </c>
      <c r="E136" s="103">
        <f>VLOOKUP($C136&amp;", "&amp;$D136, '[1]Appendix - GPS Coordinates'!$C:$E, 2, FALSE)</f>
        <v>37.973534600000001</v>
      </c>
      <c r="F136" s="103">
        <f>VLOOKUP($C136&amp;", "&amp;$D136, '[1]Appendix - GPS Coordinates'!$C:$E, 3, FALSE)</f>
        <v>-122.5310874</v>
      </c>
      <c r="G136" s="109" t="s">
        <v>224</v>
      </c>
      <c r="H136" s="109">
        <v>2018</v>
      </c>
      <c r="I136" s="103">
        <v>2018</v>
      </c>
      <c r="J136" s="110"/>
      <c r="K136" s="111" t="s">
        <v>89</v>
      </c>
      <c r="L136" s="109" t="s">
        <v>79</v>
      </c>
      <c r="M136" s="112">
        <v>0.999</v>
      </c>
      <c r="N136" s="109" t="s">
        <v>166</v>
      </c>
      <c r="O136" s="109">
        <v>10</v>
      </c>
      <c r="P136" s="113"/>
      <c r="Q136" s="109" t="s">
        <v>573</v>
      </c>
      <c r="R136" s="109" t="s">
        <v>247</v>
      </c>
      <c r="S136" s="109" t="s">
        <v>564</v>
      </c>
      <c r="T136" s="109" t="s">
        <v>600</v>
      </c>
      <c r="U136" s="109" t="s">
        <v>601</v>
      </c>
      <c r="V136" s="109" t="s">
        <v>223</v>
      </c>
      <c r="W136" s="109">
        <v>2019</v>
      </c>
      <c r="X136" s="114">
        <v>2759</v>
      </c>
      <c r="Y136" s="114" t="s">
        <v>578</v>
      </c>
      <c r="Z136" s="109" t="s">
        <v>578</v>
      </c>
      <c r="AA136" s="109"/>
      <c r="AB136" s="109"/>
      <c r="AC136" s="109"/>
      <c r="AD136" s="109"/>
    </row>
    <row r="137" spans="2:30">
      <c r="B137" s="103">
        <v>132</v>
      </c>
      <c r="C137" s="109" t="s">
        <v>573</v>
      </c>
      <c r="D137" s="109" t="s">
        <v>223</v>
      </c>
      <c r="E137" s="103">
        <f>VLOOKUP($C137&amp;", "&amp;$D137, '[1]Appendix - GPS Coordinates'!$C:$E, 2, FALSE)</f>
        <v>37.973534600000001</v>
      </c>
      <c r="F137" s="103">
        <f>VLOOKUP($C137&amp;", "&amp;$D137, '[1]Appendix - GPS Coordinates'!$C:$E, 3, FALSE)</f>
        <v>-122.5310874</v>
      </c>
      <c r="G137" s="109" t="s">
        <v>224</v>
      </c>
      <c r="H137" s="109">
        <v>2018</v>
      </c>
      <c r="I137" s="103">
        <v>2018</v>
      </c>
      <c r="J137" s="110"/>
      <c r="K137" s="111" t="s">
        <v>89</v>
      </c>
      <c r="L137" s="109" t="s">
        <v>79</v>
      </c>
      <c r="M137" s="112">
        <v>0.999</v>
      </c>
      <c r="N137" s="109" t="s">
        <v>166</v>
      </c>
      <c r="O137" s="109">
        <v>10</v>
      </c>
      <c r="P137" s="113"/>
      <c r="Q137" s="109" t="s">
        <v>573</v>
      </c>
      <c r="R137" s="109" t="s">
        <v>247</v>
      </c>
      <c r="S137" s="109" t="s">
        <v>564</v>
      </c>
      <c r="T137" s="109" t="s">
        <v>602</v>
      </c>
      <c r="U137" s="109" t="s">
        <v>601</v>
      </c>
      <c r="V137" s="109" t="s">
        <v>223</v>
      </c>
      <c r="W137" s="109">
        <v>2019</v>
      </c>
      <c r="X137" s="114">
        <v>2759</v>
      </c>
      <c r="Y137" s="114" t="s">
        <v>577</v>
      </c>
      <c r="Z137" s="109"/>
      <c r="AA137" s="109"/>
      <c r="AB137" s="109"/>
      <c r="AC137" s="109"/>
      <c r="AD137" s="109"/>
    </row>
    <row r="138" spans="2:30">
      <c r="B138" s="109">
        <v>133</v>
      </c>
      <c r="C138" s="109" t="s">
        <v>573</v>
      </c>
      <c r="D138" s="109" t="s">
        <v>223</v>
      </c>
      <c r="E138" s="103">
        <f>VLOOKUP($C138&amp;", "&amp;$D138, '[1]Appendix - GPS Coordinates'!$C:$E, 2, FALSE)</f>
        <v>37.973534600000001</v>
      </c>
      <c r="F138" s="103">
        <f>VLOOKUP($C138&amp;", "&amp;$D138, '[1]Appendix - GPS Coordinates'!$C:$E, 3, FALSE)</f>
        <v>-122.5310874</v>
      </c>
      <c r="G138" s="109" t="s">
        <v>224</v>
      </c>
      <c r="H138" s="109">
        <v>2018</v>
      </c>
      <c r="I138" s="103">
        <v>2018</v>
      </c>
      <c r="J138" s="110"/>
      <c r="K138" s="111" t="s">
        <v>89</v>
      </c>
      <c r="L138" s="109" t="s">
        <v>79</v>
      </c>
      <c r="M138" s="112">
        <v>0.999</v>
      </c>
      <c r="N138" s="109" t="s">
        <v>166</v>
      </c>
      <c r="O138" s="109">
        <v>10</v>
      </c>
      <c r="P138" s="113"/>
      <c r="Q138" s="109" t="s">
        <v>573</v>
      </c>
      <c r="R138" s="109" t="s">
        <v>247</v>
      </c>
      <c r="S138" s="109" t="s">
        <v>564</v>
      </c>
      <c r="T138" s="109" t="s">
        <v>603</v>
      </c>
      <c r="U138" s="109" t="s">
        <v>601</v>
      </c>
      <c r="V138" s="109" t="s">
        <v>223</v>
      </c>
      <c r="W138" s="109">
        <v>2019</v>
      </c>
      <c r="X138" s="114">
        <v>2759</v>
      </c>
      <c r="Y138" s="114" t="s">
        <v>577</v>
      </c>
      <c r="Z138" s="109"/>
      <c r="AA138" s="109"/>
      <c r="AB138" s="109"/>
      <c r="AC138" s="109"/>
      <c r="AD138" s="109"/>
    </row>
    <row r="139" spans="2:30">
      <c r="B139" s="109">
        <v>134</v>
      </c>
      <c r="C139" s="109" t="s">
        <v>573</v>
      </c>
      <c r="D139" s="109" t="s">
        <v>223</v>
      </c>
      <c r="E139" s="103">
        <f>VLOOKUP($C139&amp;", "&amp;$D139, '[1]Appendix - GPS Coordinates'!$C:$E, 2, FALSE)</f>
        <v>37.973534600000001</v>
      </c>
      <c r="F139" s="103">
        <f>VLOOKUP($C139&amp;", "&amp;$D139, '[1]Appendix - GPS Coordinates'!$C:$E, 3, FALSE)</f>
        <v>-122.5310874</v>
      </c>
      <c r="G139" s="109" t="s">
        <v>224</v>
      </c>
      <c r="H139" s="109">
        <v>2018</v>
      </c>
      <c r="I139" s="103">
        <v>2018</v>
      </c>
      <c r="J139" s="110">
        <v>43361</v>
      </c>
      <c r="K139" s="111" t="s">
        <v>89</v>
      </c>
      <c r="L139" s="109" t="s">
        <v>79</v>
      </c>
      <c r="M139" s="112">
        <v>0.999</v>
      </c>
      <c r="N139" s="109" t="s">
        <v>166</v>
      </c>
      <c r="O139" s="109">
        <v>20</v>
      </c>
      <c r="P139" s="113"/>
      <c r="Q139" s="109" t="s">
        <v>573</v>
      </c>
      <c r="R139" s="109" t="s">
        <v>247</v>
      </c>
      <c r="S139" s="109" t="s">
        <v>564</v>
      </c>
      <c r="T139" s="109" t="s">
        <v>604</v>
      </c>
      <c r="U139" s="109" t="s">
        <v>580</v>
      </c>
      <c r="V139" s="109" t="s">
        <v>223</v>
      </c>
      <c r="W139" s="109">
        <v>2019</v>
      </c>
      <c r="X139" s="114">
        <v>2600</v>
      </c>
      <c r="Y139" s="114" t="s">
        <v>577</v>
      </c>
      <c r="Z139" s="109" t="s">
        <v>605</v>
      </c>
      <c r="AA139" s="109" t="s">
        <v>606</v>
      </c>
      <c r="AB139" s="109"/>
      <c r="AC139" s="109"/>
      <c r="AD139" s="109"/>
    </row>
    <row r="140" spans="2:30">
      <c r="B140" s="103">
        <v>135</v>
      </c>
      <c r="C140" s="109" t="s">
        <v>573</v>
      </c>
      <c r="D140" s="109" t="s">
        <v>223</v>
      </c>
      <c r="E140" s="103">
        <f>VLOOKUP($C140&amp;", "&amp;$D140, '[1]Appendix - GPS Coordinates'!$C:$E, 2, FALSE)</f>
        <v>37.973534600000001</v>
      </c>
      <c r="F140" s="103">
        <f>VLOOKUP($C140&amp;", "&amp;$D140, '[1]Appendix - GPS Coordinates'!$C:$E, 3, FALSE)</f>
        <v>-122.5310874</v>
      </c>
      <c r="G140" s="109" t="s">
        <v>224</v>
      </c>
      <c r="H140" s="109">
        <v>2018</v>
      </c>
      <c r="I140" s="103">
        <v>2018</v>
      </c>
      <c r="J140" s="110">
        <v>43362</v>
      </c>
      <c r="K140" s="111" t="s">
        <v>89</v>
      </c>
      <c r="L140" s="109" t="s">
        <v>79</v>
      </c>
      <c r="M140" s="112">
        <v>0.999</v>
      </c>
      <c r="N140" s="109" t="s">
        <v>166</v>
      </c>
      <c r="O140" s="109">
        <v>20</v>
      </c>
      <c r="P140" s="113"/>
      <c r="Q140" s="109" t="s">
        <v>573</v>
      </c>
      <c r="R140" s="109" t="s">
        <v>247</v>
      </c>
      <c r="S140" s="109" t="s">
        <v>564</v>
      </c>
      <c r="T140" s="109" t="s">
        <v>607</v>
      </c>
      <c r="U140" s="109" t="s">
        <v>580</v>
      </c>
      <c r="V140" s="109" t="s">
        <v>223</v>
      </c>
      <c r="W140" s="109">
        <v>2019</v>
      </c>
      <c r="X140" s="114">
        <v>2600</v>
      </c>
      <c r="Y140" s="114" t="s">
        <v>606</v>
      </c>
      <c r="Z140" s="109"/>
      <c r="AA140" s="109"/>
      <c r="AB140" s="109"/>
      <c r="AC140" s="109"/>
      <c r="AD140" s="109"/>
    </row>
    <row r="141" spans="2:30">
      <c r="B141" s="109">
        <v>136</v>
      </c>
      <c r="C141" s="109" t="s">
        <v>573</v>
      </c>
      <c r="D141" s="109" t="s">
        <v>223</v>
      </c>
      <c r="E141" s="103">
        <f>VLOOKUP($C141&amp;", "&amp;$D141, '[1]Appendix - GPS Coordinates'!$C:$E, 2, FALSE)</f>
        <v>37.973534600000001</v>
      </c>
      <c r="F141" s="103">
        <f>VLOOKUP($C141&amp;", "&amp;$D141, '[1]Appendix - GPS Coordinates'!$C:$E, 3, FALSE)</f>
        <v>-122.5310874</v>
      </c>
      <c r="G141" s="109" t="s">
        <v>224</v>
      </c>
      <c r="H141" s="109">
        <v>2018</v>
      </c>
      <c r="I141" s="103">
        <v>2018</v>
      </c>
      <c r="J141" s="110">
        <v>43363</v>
      </c>
      <c r="K141" s="111" t="s">
        <v>89</v>
      </c>
      <c r="L141" s="109" t="s">
        <v>79</v>
      </c>
      <c r="M141" s="112">
        <v>0.999</v>
      </c>
      <c r="N141" s="109" t="s">
        <v>166</v>
      </c>
      <c r="O141" s="109">
        <v>20</v>
      </c>
      <c r="P141" s="113"/>
      <c r="Q141" s="109" t="s">
        <v>573</v>
      </c>
      <c r="R141" s="109" t="s">
        <v>247</v>
      </c>
      <c r="S141" s="109" t="s">
        <v>564</v>
      </c>
      <c r="T141" s="109" t="s">
        <v>608</v>
      </c>
      <c r="U141" s="109" t="s">
        <v>580</v>
      </c>
      <c r="V141" s="109" t="s">
        <v>223</v>
      </c>
      <c r="W141" s="109">
        <v>2019</v>
      </c>
      <c r="X141" s="114">
        <v>2600</v>
      </c>
      <c r="Y141" s="114" t="s">
        <v>606</v>
      </c>
      <c r="Z141" s="109"/>
      <c r="AA141" s="109"/>
      <c r="AB141" s="109"/>
      <c r="AC141" s="109"/>
      <c r="AD141" s="109"/>
    </row>
    <row r="142" spans="2:30">
      <c r="B142" s="103">
        <v>137</v>
      </c>
      <c r="C142" s="109" t="s">
        <v>573</v>
      </c>
      <c r="D142" s="109" t="s">
        <v>223</v>
      </c>
      <c r="E142" s="103">
        <f>VLOOKUP($C142&amp;", "&amp;$D142, '[1]Appendix - GPS Coordinates'!$C:$E, 2, FALSE)</f>
        <v>37.973534600000001</v>
      </c>
      <c r="F142" s="103">
        <f>VLOOKUP($C142&amp;", "&amp;$D142, '[1]Appendix - GPS Coordinates'!$C:$E, 3, FALSE)</f>
        <v>-122.5310874</v>
      </c>
      <c r="G142" s="109" t="s">
        <v>224</v>
      </c>
      <c r="H142" s="109">
        <v>2016</v>
      </c>
      <c r="I142" s="103">
        <v>2016</v>
      </c>
      <c r="J142" s="110"/>
      <c r="K142" s="111" t="s">
        <v>89</v>
      </c>
      <c r="L142" s="109" t="s">
        <v>79</v>
      </c>
      <c r="M142" s="112">
        <v>1</v>
      </c>
      <c r="N142" s="109"/>
      <c r="O142" s="109">
        <v>25</v>
      </c>
      <c r="P142" s="113"/>
      <c r="Q142" s="109" t="s">
        <v>573</v>
      </c>
      <c r="R142" s="109" t="s">
        <v>247</v>
      </c>
      <c r="S142" s="109" t="s">
        <v>609</v>
      </c>
      <c r="T142" s="109" t="s">
        <v>610</v>
      </c>
      <c r="U142" s="109" t="s">
        <v>580</v>
      </c>
      <c r="V142" s="109" t="s">
        <v>223</v>
      </c>
      <c r="W142" s="109">
        <v>2016</v>
      </c>
      <c r="X142" s="114"/>
      <c r="Y142" s="114" t="s">
        <v>563</v>
      </c>
      <c r="Z142" s="109"/>
      <c r="AA142" s="109"/>
      <c r="AB142" s="109"/>
      <c r="AC142" s="109"/>
      <c r="AD142" s="109"/>
    </row>
    <row r="143" spans="2:30">
      <c r="B143" s="109">
        <v>138</v>
      </c>
      <c r="C143" s="109" t="s">
        <v>573</v>
      </c>
      <c r="D143" s="109" t="s">
        <v>223</v>
      </c>
      <c r="E143" s="103">
        <f>VLOOKUP($C143&amp;", "&amp;$D143, '[1]Appendix - GPS Coordinates'!$C:$E, 2, FALSE)</f>
        <v>37.973534600000001</v>
      </c>
      <c r="F143" s="103">
        <f>VLOOKUP($C143&amp;", "&amp;$D143, '[1]Appendix - GPS Coordinates'!$C:$E, 3, FALSE)</f>
        <v>-122.5310874</v>
      </c>
      <c r="G143" s="109" t="s">
        <v>224</v>
      </c>
      <c r="H143" s="109">
        <v>2019</v>
      </c>
      <c r="I143" s="103">
        <v>2019</v>
      </c>
      <c r="J143" s="110">
        <v>43784</v>
      </c>
      <c r="K143" s="111" t="s">
        <v>89</v>
      </c>
      <c r="L143" s="109" t="s">
        <v>79</v>
      </c>
      <c r="M143" s="112">
        <v>1</v>
      </c>
      <c r="N143" s="109" t="s">
        <v>166</v>
      </c>
      <c r="O143" s="109">
        <v>20</v>
      </c>
      <c r="P143" s="113"/>
      <c r="Q143" s="109" t="s">
        <v>573</v>
      </c>
      <c r="R143" s="109" t="s">
        <v>247</v>
      </c>
      <c r="S143" s="109" t="s">
        <v>564</v>
      </c>
      <c r="T143" s="109" t="s">
        <v>611</v>
      </c>
      <c r="U143" s="109" t="s">
        <v>612</v>
      </c>
      <c r="V143" s="109" t="s">
        <v>223</v>
      </c>
      <c r="W143" s="109">
        <v>2020</v>
      </c>
      <c r="X143" s="114"/>
      <c r="Y143" s="114" t="s">
        <v>613</v>
      </c>
      <c r="Z143" s="109" t="s">
        <v>613</v>
      </c>
      <c r="AA143" s="109" t="s">
        <v>614</v>
      </c>
      <c r="AB143" s="109"/>
      <c r="AC143" s="109"/>
      <c r="AD143" s="109"/>
    </row>
    <row r="144" spans="2:30">
      <c r="B144" s="109">
        <v>139</v>
      </c>
      <c r="C144" s="109" t="s">
        <v>573</v>
      </c>
      <c r="D144" s="109" t="s">
        <v>223</v>
      </c>
      <c r="E144" s="103">
        <f>VLOOKUP($C144&amp;", "&amp;$D144, '[1]Appendix - GPS Coordinates'!$C:$E, 2, FALSE)</f>
        <v>37.973534600000001</v>
      </c>
      <c r="F144" s="103">
        <f>VLOOKUP($C144&amp;", "&amp;$D144, '[1]Appendix - GPS Coordinates'!$C:$E, 3, FALSE)</f>
        <v>-122.5310874</v>
      </c>
      <c r="G144" s="109" t="s">
        <v>224</v>
      </c>
      <c r="H144" s="109">
        <v>2019</v>
      </c>
      <c r="I144" s="103">
        <v>2019</v>
      </c>
      <c r="J144" s="110">
        <v>43784</v>
      </c>
      <c r="K144" s="111" t="s">
        <v>89</v>
      </c>
      <c r="L144" s="109" t="s">
        <v>79</v>
      </c>
      <c r="M144" s="112">
        <v>1</v>
      </c>
      <c r="N144" s="109" t="s">
        <v>166</v>
      </c>
      <c r="O144" s="109">
        <v>20</v>
      </c>
      <c r="P144" s="113"/>
      <c r="Q144" s="109" t="s">
        <v>573</v>
      </c>
      <c r="R144" s="109" t="s">
        <v>247</v>
      </c>
      <c r="S144" s="109" t="s">
        <v>564</v>
      </c>
      <c r="T144" s="109" t="s">
        <v>615</v>
      </c>
      <c r="U144" s="109" t="s">
        <v>612</v>
      </c>
      <c r="V144" s="109" t="s">
        <v>223</v>
      </c>
      <c r="W144" s="109">
        <v>2020</v>
      </c>
      <c r="X144" s="114"/>
      <c r="Y144" s="114" t="s">
        <v>614</v>
      </c>
      <c r="Z144" s="109" t="s">
        <v>613</v>
      </c>
      <c r="AA144" s="109"/>
      <c r="AB144" s="109"/>
      <c r="AC144" s="109"/>
      <c r="AD144" s="109"/>
    </row>
    <row r="145" spans="2:30">
      <c r="B145" s="103">
        <v>140</v>
      </c>
      <c r="C145" s="109" t="s">
        <v>573</v>
      </c>
      <c r="D145" s="109" t="s">
        <v>223</v>
      </c>
      <c r="E145" s="103">
        <f>VLOOKUP($C145&amp;", "&amp;$D145, '[1]Appendix - GPS Coordinates'!$C:$E, 2, FALSE)</f>
        <v>37.973534600000001</v>
      </c>
      <c r="F145" s="103">
        <f>VLOOKUP($C145&amp;", "&amp;$D145, '[1]Appendix - GPS Coordinates'!$C:$E, 3, FALSE)</f>
        <v>-122.5310874</v>
      </c>
      <c r="G145" s="109" t="s">
        <v>224</v>
      </c>
      <c r="H145" s="109">
        <v>2017</v>
      </c>
      <c r="I145" s="103">
        <v>2017</v>
      </c>
      <c r="J145" s="110"/>
      <c r="K145" s="111" t="s">
        <v>557</v>
      </c>
      <c r="L145" s="109" t="s">
        <v>79</v>
      </c>
      <c r="M145" s="112">
        <v>3.9</v>
      </c>
      <c r="N145" s="109"/>
      <c r="O145" s="109">
        <v>20</v>
      </c>
      <c r="P145" s="113"/>
      <c r="Q145" s="109" t="s">
        <v>573</v>
      </c>
      <c r="R145" s="109" t="s">
        <v>247</v>
      </c>
      <c r="S145" s="109" t="s">
        <v>616</v>
      </c>
      <c r="T145" s="109" t="s">
        <v>617</v>
      </c>
      <c r="U145" s="109" t="s">
        <v>580</v>
      </c>
      <c r="V145" s="109" t="s">
        <v>223</v>
      </c>
      <c r="W145" s="109">
        <v>2017</v>
      </c>
      <c r="X145" s="114">
        <v>30000</v>
      </c>
      <c r="Y145" s="114" t="s">
        <v>577</v>
      </c>
      <c r="Z145" s="109" t="s">
        <v>578</v>
      </c>
      <c r="AA145" s="109" t="s">
        <v>618</v>
      </c>
      <c r="AB145" s="109" t="s">
        <v>618</v>
      </c>
      <c r="AC145" s="109"/>
      <c r="AD145" s="109"/>
    </row>
    <row r="146" spans="2:30">
      <c r="B146" s="109">
        <v>141</v>
      </c>
      <c r="C146" s="109" t="s">
        <v>573</v>
      </c>
      <c r="D146" s="109" t="s">
        <v>223</v>
      </c>
      <c r="E146" s="103">
        <f>VLOOKUP($C146&amp;", "&amp;$D146, '[1]Appendix - GPS Coordinates'!$C:$E, 2, FALSE)</f>
        <v>37.973534600000001</v>
      </c>
      <c r="F146" s="103">
        <f>VLOOKUP($C146&amp;", "&amp;$D146, '[1]Appendix - GPS Coordinates'!$C:$E, 3, FALSE)</f>
        <v>-122.5310874</v>
      </c>
      <c r="G146" s="109" t="s">
        <v>224</v>
      </c>
      <c r="H146" s="109">
        <v>2020</v>
      </c>
      <c r="I146" s="103">
        <v>2020</v>
      </c>
      <c r="J146" s="110">
        <v>44033</v>
      </c>
      <c r="K146" s="111" t="s">
        <v>89</v>
      </c>
      <c r="L146" s="109" t="s">
        <v>79</v>
      </c>
      <c r="M146" s="112">
        <v>5</v>
      </c>
      <c r="N146" s="109" t="s">
        <v>166</v>
      </c>
      <c r="O146" s="109"/>
      <c r="P146" s="113"/>
      <c r="Q146" s="109" t="s">
        <v>573</v>
      </c>
      <c r="R146" s="109" t="s">
        <v>247</v>
      </c>
      <c r="S146" s="109" t="s">
        <v>564</v>
      </c>
      <c r="T146" s="109" t="s">
        <v>619</v>
      </c>
      <c r="U146" s="109" t="s">
        <v>620</v>
      </c>
      <c r="V146" s="109" t="s">
        <v>223</v>
      </c>
      <c r="W146" s="109"/>
      <c r="X146" s="114"/>
      <c r="Y146" s="114" t="s">
        <v>621</v>
      </c>
      <c r="Z146" s="109" t="s">
        <v>622</v>
      </c>
      <c r="AA146" s="109"/>
      <c r="AB146" s="109"/>
      <c r="AC146" s="109"/>
      <c r="AD146" s="109"/>
    </row>
    <row r="147" spans="2:30">
      <c r="B147" s="109">
        <v>142</v>
      </c>
      <c r="C147" s="109" t="s">
        <v>573</v>
      </c>
      <c r="D147" s="109" t="s">
        <v>223</v>
      </c>
      <c r="E147" s="103">
        <f>VLOOKUP($C147&amp;", "&amp;$D147, '[1]Appendix - GPS Coordinates'!$C:$E, 2, FALSE)</f>
        <v>37.973534600000001</v>
      </c>
      <c r="F147" s="103">
        <f>VLOOKUP($C147&amp;", "&amp;$D147, '[1]Appendix - GPS Coordinates'!$C:$E, 3, FALSE)</f>
        <v>-122.5310874</v>
      </c>
      <c r="G147" s="109" t="s">
        <v>224</v>
      </c>
      <c r="H147" s="109">
        <v>2016</v>
      </c>
      <c r="I147" s="103">
        <v>2016</v>
      </c>
      <c r="J147" s="110"/>
      <c r="K147" s="111" t="s">
        <v>89</v>
      </c>
      <c r="L147" s="109" t="s">
        <v>79</v>
      </c>
      <c r="M147" s="112">
        <v>10.5</v>
      </c>
      <c r="N147" s="109"/>
      <c r="O147" s="109">
        <v>20</v>
      </c>
      <c r="P147" s="113"/>
      <c r="Q147" s="109" t="s">
        <v>573</v>
      </c>
      <c r="R147" s="109" t="s">
        <v>247</v>
      </c>
      <c r="S147" s="109" t="s">
        <v>623</v>
      </c>
      <c r="T147" s="109" t="s">
        <v>624</v>
      </c>
      <c r="U147" s="109" t="s">
        <v>598</v>
      </c>
      <c r="V147" s="109" t="s">
        <v>223</v>
      </c>
      <c r="W147" s="109">
        <v>2017</v>
      </c>
      <c r="X147" s="114">
        <v>22000</v>
      </c>
      <c r="Y147" s="114" t="s">
        <v>625</v>
      </c>
      <c r="Z147" s="109" t="s">
        <v>578</v>
      </c>
      <c r="AA147" s="109"/>
      <c r="AB147" s="109"/>
      <c r="AC147" s="109"/>
      <c r="AD147" s="109"/>
    </row>
    <row r="148" spans="2:30">
      <c r="B148" s="103">
        <v>143</v>
      </c>
      <c r="C148" s="109" t="s">
        <v>573</v>
      </c>
      <c r="D148" s="109" t="s">
        <v>223</v>
      </c>
      <c r="E148" s="103">
        <f>VLOOKUP($C148&amp;", "&amp;$D148, '[1]Appendix - GPS Coordinates'!$C:$E, 2, FALSE)</f>
        <v>37.973534600000001</v>
      </c>
      <c r="F148" s="103">
        <f>VLOOKUP($C148&amp;", "&amp;$D148, '[1]Appendix - GPS Coordinates'!$C:$E, 3, FALSE)</f>
        <v>-122.5310874</v>
      </c>
      <c r="G148" s="109" t="s">
        <v>224</v>
      </c>
      <c r="H148" s="109">
        <v>2016</v>
      </c>
      <c r="I148" s="103">
        <v>2016</v>
      </c>
      <c r="J148" s="110">
        <v>42676</v>
      </c>
      <c r="K148" s="111" t="s">
        <v>89</v>
      </c>
      <c r="L148" s="109" t="s">
        <v>79</v>
      </c>
      <c r="M148" s="112">
        <v>20</v>
      </c>
      <c r="N148" s="109"/>
      <c r="O148" s="109">
        <v>20</v>
      </c>
      <c r="P148" s="113"/>
      <c r="Q148" s="109" t="s">
        <v>573</v>
      </c>
      <c r="R148" s="109" t="s">
        <v>247</v>
      </c>
      <c r="S148" s="109" t="s">
        <v>311</v>
      </c>
      <c r="T148" s="109" t="s">
        <v>626</v>
      </c>
      <c r="U148" s="109" t="s">
        <v>627</v>
      </c>
      <c r="V148" s="109" t="s">
        <v>223</v>
      </c>
      <c r="W148" s="109">
        <v>2020</v>
      </c>
      <c r="X148" s="114">
        <v>53750</v>
      </c>
      <c r="Y148" s="114" t="s">
        <v>628</v>
      </c>
      <c r="Z148" s="109" t="s">
        <v>578</v>
      </c>
      <c r="AA148" s="109" t="s">
        <v>629</v>
      </c>
      <c r="AB148" s="109" t="s">
        <v>630</v>
      </c>
      <c r="AC148" s="109"/>
      <c r="AD148" s="109"/>
    </row>
    <row r="149" spans="2:30">
      <c r="B149" s="109">
        <v>144</v>
      </c>
      <c r="C149" s="109" t="s">
        <v>573</v>
      </c>
      <c r="D149" s="109" t="s">
        <v>223</v>
      </c>
      <c r="E149" s="103">
        <f>VLOOKUP($C149&amp;", "&amp;$D149, '[1]Appendix - GPS Coordinates'!$C:$E, 2, FALSE)</f>
        <v>37.973534600000001</v>
      </c>
      <c r="F149" s="103">
        <f>VLOOKUP($C149&amp;", "&amp;$D149, '[1]Appendix - GPS Coordinates'!$C:$E, 3, FALSE)</f>
        <v>-122.5310874</v>
      </c>
      <c r="G149" s="109" t="s">
        <v>224</v>
      </c>
      <c r="H149" s="109">
        <v>2016</v>
      </c>
      <c r="I149" s="103">
        <v>2016</v>
      </c>
      <c r="J149" s="110">
        <v>42676</v>
      </c>
      <c r="K149" s="111" t="s">
        <v>89</v>
      </c>
      <c r="L149" s="109" t="s">
        <v>79</v>
      </c>
      <c r="M149" s="112">
        <v>40</v>
      </c>
      <c r="N149" s="109"/>
      <c r="O149" s="109">
        <v>20</v>
      </c>
      <c r="P149" s="113"/>
      <c r="Q149" s="109" t="s">
        <v>573</v>
      </c>
      <c r="R149" s="109" t="s">
        <v>247</v>
      </c>
      <c r="S149" s="109" t="s">
        <v>311</v>
      </c>
      <c r="T149" s="109" t="s">
        <v>631</v>
      </c>
      <c r="U149" s="109" t="s">
        <v>627</v>
      </c>
      <c r="V149" s="109" t="s">
        <v>223</v>
      </c>
      <c r="W149" s="109">
        <v>2020</v>
      </c>
      <c r="X149" s="114">
        <v>107500</v>
      </c>
      <c r="Y149" s="114" t="s">
        <v>628</v>
      </c>
      <c r="Z149" s="109" t="s">
        <v>578</v>
      </c>
      <c r="AA149" s="109"/>
      <c r="AB149" s="109"/>
      <c r="AC149" s="109"/>
      <c r="AD149" s="109"/>
    </row>
    <row r="150" spans="2:30">
      <c r="B150" s="103">
        <v>145</v>
      </c>
      <c r="C150" s="109" t="s">
        <v>573</v>
      </c>
      <c r="D150" s="109" t="s">
        <v>223</v>
      </c>
      <c r="E150" s="103">
        <f>VLOOKUP($C150&amp;", "&amp;$D150, '[1]Appendix - GPS Coordinates'!$C:$E, 2, FALSE)</f>
        <v>37.973534600000001</v>
      </c>
      <c r="F150" s="103">
        <f>VLOOKUP($C150&amp;", "&amp;$D150, '[1]Appendix - GPS Coordinates'!$C:$E, 3, FALSE)</f>
        <v>-122.5310874</v>
      </c>
      <c r="G150" s="109" t="s">
        <v>224</v>
      </c>
      <c r="H150" s="109">
        <v>2016</v>
      </c>
      <c r="I150" s="103">
        <v>2016</v>
      </c>
      <c r="J150" s="110">
        <v>42705</v>
      </c>
      <c r="K150" s="111" t="s">
        <v>246</v>
      </c>
      <c r="L150" s="109" t="s">
        <v>79</v>
      </c>
      <c r="M150" s="112">
        <v>42</v>
      </c>
      <c r="N150" s="109"/>
      <c r="O150" s="109">
        <v>12</v>
      </c>
      <c r="P150" s="113"/>
      <c r="Q150" s="109" t="s">
        <v>573</v>
      </c>
      <c r="R150" s="109" t="s">
        <v>247</v>
      </c>
      <c r="S150" s="109" t="s">
        <v>358</v>
      </c>
      <c r="T150" s="109" t="s">
        <v>632</v>
      </c>
      <c r="U150" s="109" t="s">
        <v>360</v>
      </c>
      <c r="V150" s="109" t="s">
        <v>223</v>
      </c>
      <c r="W150" s="109">
        <v>2018</v>
      </c>
      <c r="X150" s="114">
        <v>138000</v>
      </c>
      <c r="Y150" s="114" t="s">
        <v>633</v>
      </c>
      <c r="Z150" s="109" t="s">
        <v>578</v>
      </c>
      <c r="AA150" s="109" t="s">
        <v>634</v>
      </c>
      <c r="AB150" s="109"/>
      <c r="AC150" s="109"/>
      <c r="AD150" s="109"/>
    </row>
    <row r="151" spans="2:30">
      <c r="B151" s="109">
        <v>146</v>
      </c>
      <c r="C151" s="109" t="s">
        <v>573</v>
      </c>
      <c r="D151" s="109" t="s">
        <v>223</v>
      </c>
      <c r="E151" s="103">
        <f>VLOOKUP($C151&amp;", "&amp;$D151, '[1]Appendix - GPS Coordinates'!$C:$E, 2, FALSE)</f>
        <v>37.973534600000001</v>
      </c>
      <c r="F151" s="103">
        <f>VLOOKUP($C151&amp;", "&amp;$D151, '[1]Appendix - GPS Coordinates'!$C:$E, 3, FALSE)</f>
        <v>-122.5310874</v>
      </c>
      <c r="G151" s="109" t="s">
        <v>224</v>
      </c>
      <c r="H151" s="109">
        <v>2016</v>
      </c>
      <c r="I151" s="103">
        <v>2016</v>
      </c>
      <c r="J151" s="110">
        <v>42676</v>
      </c>
      <c r="K151" s="111" t="s">
        <v>89</v>
      </c>
      <c r="L151" s="109" t="s">
        <v>79</v>
      </c>
      <c r="M151" s="112">
        <v>50</v>
      </c>
      <c r="N151" s="109"/>
      <c r="O151" s="109">
        <v>20</v>
      </c>
      <c r="P151" s="113"/>
      <c r="Q151" s="109" t="s">
        <v>573</v>
      </c>
      <c r="R151" s="109" t="s">
        <v>247</v>
      </c>
      <c r="S151" s="109" t="s">
        <v>311</v>
      </c>
      <c r="T151" s="109" t="s">
        <v>635</v>
      </c>
      <c r="U151" s="109" t="s">
        <v>627</v>
      </c>
      <c r="V151" s="109" t="s">
        <v>223</v>
      </c>
      <c r="W151" s="109">
        <v>2020</v>
      </c>
      <c r="X151" s="114">
        <v>134375</v>
      </c>
      <c r="Y151" s="114" t="s">
        <v>636</v>
      </c>
      <c r="Z151" s="109" t="s">
        <v>578</v>
      </c>
      <c r="AA151" s="109"/>
      <c r="AB151" s="109"/>
      <c r="AC151" s="109"/>
      <c r="AD151" s="109"/>
    </row>
    <row r="152" spans="2:30">
      <c r="B152" s="109">
        <v>147</v>
      </c>
      <c r="C152" s="109" t="s">
        <v>573</v>
      </c>
      <c r="D152" s="109" t="s">
        <v>223</v>
      </c>
      <c r="E152" s="103">
        <f>VLOOKUP($C152&amp;", "&amp;$D152, '[1]Appendix - GPS Coordinates'!$C:$E, 2, FALSE)</f>
        <v>37.973534600000001</v>
      </c>
      <c r="F152" s="103">
        <f>VLOOKUP($C152&amp;", "&amp;$D152, '[1]Appendix - GPS Coordinates'!$C:$E, 3, FALSE)</f>
        <v>-122.5310874</v>
      </c>
      <c r="G152" s="109" t="s">
        <v>224</v>
      </c>
      <c r="H152" s="109">
        <v>2016</v>
      </c>
      <c r="I152" s="103">
        <v>2016</v>
      </c>
      <c r="J152" s="110">
        <v>42676</v>
      </c>
      <c r="K152" s="111" t="s">
        <v>89</v>
      </c>
      <c r="L152" s="109" t="s">
        <v>79</v>
      </c>
      <c r="M152" s="112">
        <v>50</v>
      </c>
      <c r="N152" s="109"/>
      <c r="O152" s="109">
        <v>20</v>
      </c>
      <c r="P152" s="113"/>
      <c r="Q152" s="109" t="s">
        <v>573</v>
      </c>
      <c r="R152" s="109" t="s">
        <v>247</v>
      </c>
      <c r="S152" s="109" t="s">
        <v>311</v>
      </c>
      <c r="T152" s="109" t="s">
        <v>637</v>
      </c>
      <c r="U152" s="109" t="s">
        <v>627</v>
      </c>
      <c r="V152" s="109" t="s">
        <v>223</v>
      </c>
      <c r="W152" s="109">
        <v>2020</v>
      </c>
      <c r="X152" s="114">
        <v>134375</v>
      </c>
      <c r="Y152" s="114" t="s">
        <v>628</v>
      </c>
      <c r="Z152" s="109" t="s">
        <v>578</v>
      </c>
      <c r="AA152" s="109"/>
      <c r="AB152" s="109"/>
      <c r="AC152" s="109"/>
      <c r="AD152" s="109"/>
    </row>
    <row r="153" spans="2:30">
      <c r="B153" s="103">
        <v>148</v>
      </c>
      <c r="C153" s="109" t="s">
        <v>573</v>
      </c>
      <c r="D153" s="109" t="s">
        <v>223</v>
      </c>
      <c r="E153" s="103">
        <f>VLOOKUP($C153&amp;", "&amp;$D153, '[1]Appendix - GPS Coordinates'!$C:$E, 2, FALSE)</f>
        <v>37.973534600000001</v>
      </c>
      <c r="F153" s="103">
        <f>VLOOKUP($C153&amp;", "&amp;$D153, '[1]Appendix - GPS Coordinates'!$C:$E, 3, FALSE)</f>
        <v>-122.5310874</v>
      </c>
      <c r="G153" s="109" t="s">
        <v>224</v>
      </c>
      <c r="H153" s="109">
        <v>2016</v>
      </c>
      <c r="I153" s="103">
        <v>2016</v>
      </c>
      <c r="J153" s="110">
        <v>42677</v>
      </c>
      <c r="K153" s="111" t="s">
        <v>89</v>
      </c>
      <c r="L153" s="109" t="s">
        <v>79</v>
      </c>
      <c r="M153" s="112">
        <v>80</v>
      </c>
      <c r="N153" s="109" t="s">
        <v>126</v>
      </c>
      <c r="O153" s="109">
        <v>20</v>
      </c>
      <c r="P153" s="113"/>
      <c r="Q153" s="109" t="s">
        <v>573</v>
      </c>
      <c r="R153" s="109" t="s">
        <v>247</v>
      </c>
      <c r="S153" s="109" t="s">
        <v>638</v>
      </c>
      <c r="T153" s="109" t="s">
        <v>639</v>
      </c>
      <c r="U153" s="109" t="s">
        <v>431</v>
      </c>
      <c r="V153" s="109" t="s">
        <v>223</v>
      </c>
      <c r="W153" s="109">
        <v>2021</v>
      </c>
      <c r="X153" s="114">
        <v>256000</v>
      </c>
      <c r="Y153" s="114" t="s">
        <v>640</v>
      </c>
      <c r="Z153" s="109" t="s">
        <v>578</v>
      </c>
      <c r="AA153" s="109" t="s">
        <v>309</v>
      </c>
      <c r="AB153" s="109"/>
      <c r="AC153" s="109"/>
      <c r="AD153" s="109"/>
    </row>
    <row r="154" spans="2:30">
      <c r="B154" s="109">
        <v>149</v>
      </c>
      <c r="C154" s="109" t="s">
        <v>573</v>
      </c>
      <c r="D154" s="109" t="s">
        <v>223</v>
      </c>
      <c r="E154" s="103">
        <f>VLOOKUP($C154&amp;", "&amp;$D154, '[1]Appendix - GPS Coordinates'!$C:$E, 2, FALSE)</f>
        <v>37.973534600000001</v>
      </c>
      <c r="F154" s="103">
        <f>VLOOKUP($C154&amp;", "&amp;$D154, '[1]Appendix - GPS Coordinates'!$C:$E, 3, FALSE)</f>
        <v>-122.5310874</v>
      </c>
      <c r="G154" s="109" t="s">
        <v>224</v>
      </c>
      <c r="H154" s="109">
        <v>2018</v>
      </c>
      <c r="I154" s="103">
        <v>2018</v>
      </c>
      <c r="J154" s="110">
        <v>43320</v>
      </c>
      <c r="K154" s="111" t="s">
        <v>89</v>
      </c>
      <c r="L154" s="109" t="s">
        <v>79</v>
      </c>
      <c r="M154" s="112">
        <v>100</v>
      </c>
      <c r="N154" s="109"/>
      <c r="O154" s="109">
        <v>15</v>
      </c>
      <c r="P154" s="113"/>
      <c r="Q154" s="109" t="s">
        <v>573</v>
      </c>
      <c r="R154" s="109" t="s">
        <v>247</v>
      </c>
      <c r="S154" s="109" t="s">
        <v>641</v>
      </c>
      <c r="T154" s="109" t="s">
        <v>642</v>
      </c>
      <c r="U154" s="109" t="s">
        <v>643</v>
      </c>
      <c r="V154" s="109" t="s">
        <v>223</v>
      </c>
      <c r="W154" s="109">
        <v>2018</v>
      </c>
      <c r="X154" s="114">
        <v>290000</v>
      </c>
      <c r="Y154" s="114" t="s">
        <v>644</v>
      </c>
      <c r="Z154" s="109" t="s">
        <v>578</v>
      </c>
      <c r="AA154" s="109"/>
      <c r="AB154" s="109"/>
      <c r="AC154" s="109"/>
      <c r="AD154" s="109"/>
    </row>
    <row r="155" spans="2:30">
      <c r="B155" s="109">
        <v>150</v>
      </c>
      <c r="C155" s="109" t="s">
        <v>573</v>
      </c>
      <c r="D155" s="109" t="s">
        <v>223</v>
      </c>
      <c r="E155" s="103">
        <f>VLOOKUP($C155&amp;", "&amp;$D155, '[1]Appendix - GPS Coordinates'!$C:$E, 2, FALSE)</f>
        <v>37.973534600000001</v>
      </c>
      <c r="F155" s="103">
        <f>VLOOKUP($C155&amp;", "&amp;$D155, '[1]Appendix - GPS Coordinates'!$C:$E, 3, FALSE)</f>
        <v>-122.5310874</v>
      </c>
      <c r="G155" s="109" t="s">
        <v>224</v>
      </c>
      <c r="H155" s="109">
        <v>2018</v>
      </c>
      <c r="I155" s="103">
        <v>2018</v>
      </c>
      <c r="J155" s="110">
        <v>43297</v>
      </c>
      <c r="K155" s="111" t="s">
        <v>246</v>
      </c>
      <c r="L155" s="109" t="s">
        <v>79</v>
      </c>
      <c r="M155" s="112">
        <v>100</v>
      </c>
      <c r="N155" s="109"/>
      <c r="O155" s="109">
        <v>15</v>
      </c>
      <c r="P155" s="113"/>
      <c r="Q155" s="109" t="s">
        <v>573</v>
      </c>
      <c r="R155" s="109" t="s">
        <v>247</v>
      </c>
      <c r="S155" s="109" t="s">
        <v>645</v>
      </c>
      <c r="T155" s="109" t="s">
        <v>646</v>
      </c>
      <c r="U155" s="109" t="s">
        <v>647</v>
      </c>
      <c r="V155" s="109" t="s">
        <v>223</v>
      </c>
      <c r="W155" s="109">
        <v>2020</v>
      </c>
      <c r="X155" s="114">
        <v>300000</v>
      </c>
      <c r="Y155" s="114" t="s">
        <v>648</v>
      </c>
      <c r="Z155" s="109" t="s">
        <v>578</v>
      </c>
      <c r="AA155" s="109"/>
      <c r="AB155" s="109"/>
      <c r="AC155" s="109"/>
      <c r="AD155" s="109"/>
    </row>
    <row r="156" spans="2:30">
      <c r="B156" s="103">
        <v>151</v>
      </c>
      <c r="C156" s="109" t="s">
        <v>573</v>
      </c>
      <c r="D156" s="109" t="s">
        <v>223</v>
      </c>
      <c r="E156" s="103">
        <f>VLOOKUP($C156&amp;", "&amp;$D156, '[1]Appendix - GPS Coordinates'!$C:$E, 2, FALSE)</f>
        <v>37.973534600000001</v>
      </c>
      <c r="F156" s="103">
        <f>VLOOKUP($C156&amp;", "&amp;$D156, '[1]Appendix - GPS Coordinates'!$C:$E, 3, FALSE)</f>
        <v>-122.5310874</v>
      </c>
      <c r="G156" s="109" t="s">
        <v>224</v>
      </c>
      <c r="H156" s="109">
        <v>2016</v>
      </c>
      <c r="I156" s="103">
        <v>2016</v>
      </c>
      <c r="J156" s="110">
        <v>42677</v>
      </c>
      <c r="K156" s="111" t="s">
        <v>89</v>
      </c>
      <c r="L156" s="109" t="s">
        <v>79</v>
      </c>
      <c r="M156" s="112">
        <v>105</v>
      </c>
      <c r="N156" s="109" t="s">
        <v>166</v>
      </c>
      <c r="O156" s="109">
        <v>20</v>
      </c>
      <c r="P156" s="113"/>
      <c r="Q156" s="109" t="s">
        <v>573</v>
      </c>
      <c r="R156" s="109" t="s">
        <v>247</v>
      </c>
      <c r="S156" s="109" t="s">
        <v>98</v>
      </c>
      <c r="T156" s="109" t="s">
        <v>649</v>
      </c>
      <c r="U156" s="109" t="s">
        <v>428</v>
      </c>
      <c r="V156" s="109" t="s">
        <v>223</v>
      </c>
      <c r="W156" s="109">
        <v>2018</v>
      </c>
      <c r="X156" s="114">
        <v>300000</v>
      </c>
      <c r="Y156" s="114" t="s">
        <v>650</v>
      </c>
      <c r="Z156" s="109" t="s">
        <v>309</v>
      </c>
      <c r="AA156" s="109" t="s">
        <v>578</v>
      </c>
      <c r="AB156" s="109"/>
      <c r="AC156" s="109"/>
      <c r="AD156" s="109"/>
    </row>
    <row r="157" spans="2:30">
      <c r="B157" s="109">
        <v>152</v>
      </c>
      <c r="C157" s="109" t="s">
        <v>651</v>
      </c>
      <c r="D157" s="109" t="s">
        <v>223</v>
      </c>
      <c r="E157" s="103">
        <f>VLOOKUP($C157&amp;", "&amp;$D157, '[1]Appendix - GPS Coordinates'!$C:$E, 2, FALSE)</f>
        <v>37.804455699999998</v>
      </c>
      <c r="F157" s="103">
        <f>VLOOKUP($C157&amp;", "&amp;$D157, '[1]Appendix - GPS Coordinates'!$C:$E, 3, FALSE)</f>
        <v>-122.27135629999999</v>
      </c>
      <c r="G157" s="109" t="s">
        <v>224</v>
      </c>
      <c r="H157" s="109">
        <v>2017</v>
      </c>
      <c r="I157" s="103">
        <v>2017</v>
      </c>
      <c r="J157" s="110">
        <v>42818</v>
      </c>
      <c r="K157" s="111" t="s">
        <v>89</v>
      </c>
      <c r="L157" s="109" t="s">
        <v>79</v>
      </c>
      <c r="M157" s="112">
        <v>4</v>
      </c>
      <c r="N157" s="109"/>
      <c r="O157" s="109">
        <v>20</v>
      </c>
      <c r="P157" s="113">
        <v>39</v>
      </c>
      <c r="Q157" s="109" t="s">
        <v>652</v>
      </c>
      <c r="R157" s="109" t="s">
        <v>81</v>
      </c>
      <c r="S157" s="109" t="s">
        <v>98</v>
      </c>
      <c r="T157" s="109" t="s">
        <v>268</v>
      </c>
      <c r="U157" s="109" t="s">
        <v>269</v>
      </c>
      <c r="V157" s="109" t="s">
        <v>223</v>
      </c>
      <c r="W157" s="109">
        <v>2022</v>
      </c>
      <c r="X157" s="114">
        <v>11000</v>
      </c>
      <c r="Y157" s="114" t="s">
        <v>653</v>
      </c>
      <c r="Z157" s="109" t="s">
        <v>270</v>
      </c>
      <c r="AA157" s="109" t="s">
        <v>272</v>
      </c>
      <c r="AB157" s="109"/>
      <c r="AC157" s="109"/>
      <c r="AD157" s="109" t="s">
        <v>273</v>
      </c>
    </row>
    <row r="158" spans="2:30">
      <c r="B158" s="103">
        <v>153</v>
      </c>
      <c r="C158" s="109" t="s">
        <v>654</v>
      </c>
      <c r="D158" s="109" t="s">
        <v>223</v>
      </c>
      <c r="E158" s="103">
        <f>VLOOKUP($C158&amp;", "&amp;$D158, '[1]Appendix - GPS Coordinates'!$C:$E, 2, FALSE)</f>
        <v>37.4443293</v>
      </c>
      <c r="F158" s="103">
        <f>VLOOKUP($C158&amp;", "&amp;$D158, '[1]Appendix - GPS Coordinates'!$C:$E, 3, FALSE)</f>
        <v>-122.1598465</v>
      </c>
      <c r="G158" s="109" t="s">
        <v>224</v>
      </c>
      <c r="H158" s="109">
        <v>2016</v>
      </c>
      <c r="I158" s="103">
        <v>2016</v>
      </c>
      <c r="J158" s="110">
        <v>42725</v>
      </c>
      <c r="K158" s="111" t="s">
        <v>89</v>
      </c>
      <c r="L158" s="109" t="s">
        <v>79</v>
      </c>
      <c r="M158" s="112">
        <v>20</v>
      </c>
      <c r="N158" s="109"/>
      <c r="O158" s="109">
        <v>25</v>
      </c>
      <c r="P158" s="113"/>
      <c r="Q158" s="109" t="s">
        <v>655</v>
      </c>
      <c r="R158" s="109" t="s">
        <v>81</v>
      </c>
      <c r="S158" s="109" t="s">
        <v>98</v>
      </c>
      <c r="T158" s="109" t="s">
        <v>656</v>
      </c>
      <c r="U158" s="109" t="s">
        <v>428</v>
      </c>
      <c r="V158" s="109" t="s">
        <v>223</v>
      </c>
      <c r="W158" s="109"/>
      <c r="X158" s="114"/>
      <c r="Y158" s="114" t="s">
        <v>657</v>
      </c>
      <c r="Z158" s="109"/>
      <c r="AA158" s="109"/>
      <c r="AB158" s="109"/>
      <c r="AC158" s="109"/>
      <c r="AD158" s="109"/>
    </row>
    <row r="159" spans="2:30">
      <c r="B159" s="109">
        <v>154</v>
      </c>
      <c r="C159" s="104" t="s">
        <v>654</v>
      </c>
      <c r="D159" s="104" t="s">
        <v>223</v>
      </c>
      <c r="E159" s="103">
        <f>VLOOKUP($C159&amp;", "&amp;$D159, '[1]Appendix - GPS Coordinates'!$C:$E, 2, FALSE)</f>
        <v>37.4443293</v>
      </c>
      <c r="F159" s="103">
        <f>VLOOKUP($C159&amp;", "&amp;$D159, '[1]Appendix - GPS Coordinates'!$C:$E, 3, FALSE)</f>
        <v>-122.1598465</v>
      </c>
      <c r="G159" s="104" t="s">
        <v>224</v>
      </c>
      <c r="H159" s="103">
        <v>2021</v>
      </c>
      <c r="I159" s="103">
        <v>2021</v>
      </c>
      <c r="J159" s="105">
        <v>44201</v>
      </c>
      <c r="K159" s="104" t="s">
        <v>89</v>
      </c>
      <c r="L159" s="104" t="s">
        <v>79</v>
      </c>
      <c r="M159" s="106">
        <v>26</v>
      </c>
      <c r="N159" s="104"/>
      <c r="O159" s="103"/>
      <c r="P159" s="103"/>
      <c r="Q159" s="104" t="s">
        <v>655</v>
      </c>
      <c r="R159" s="104" t="s">
        <v>81</v>
      </c>
      <c r="S159" s="104" t="s">
        <v>341</v>
      </c>
      <c r="T159" s="104" t="s">
        <v>658</v>
      </c>
      <c r="U159" s="104" t="s">
        <v>307</v>
      </c>
      <c r="V159" s="104" t="s">
        <v>223</v>
      </c>
      <c r="W159" s="103">
        <v>2023</v>
      </c>
      <c r="X159" s="107"/>
      <c r="Y159" s="108" t="s">
        <v>659</v>
      </c>
      <c r="Z159" s="108" t="s">
        <v>660</v>
      </c>
      <c r="AA159" s="108" t="s">
        <v>661</v>
      </c>
      <c r="AB159" s="116"/>
      <c r="AC159" s="116"/>
      <c r="AD159" s="104"/>
    </row>
    <row r="160" spans="2:30">
      <c r="B160" s="109">
        <v>155</v>
      </c>
      <c r="C160" s="109" t="s">
        <v>654</v>
      </c>
      <c r="D160" s="109" t="s">
        <v>223</v>
      </c>
      <c r="E160" s="103">
        <f>VLOOKUP($C160&amp;", "&amp;$D160, '[1]Appendix - GPS Coordinates'!$C:$E, 2, FALSE)</f>
        <v>37.4443293</v>
      </c>
      <c r="F160" s="103">
        <f>VLOOKUP($C160&amp;", "&amp;$D160, '[1]Appendix - GPS Coordinates'!$C:$E, 3, FALSE)</f>
        <v>-122.1598465</v>
      </c>
      <c r="G160" s="109" t="s">
        <v>224</v>
      </c>
      <c r="H160" s="109">
        <v>2016</v>
      </c>
      <c r="I160" s="103">
        <v>2016</v>
      </c>
      <c r="J160" s="110">
        <v>42725</v>
      </c>
      <c r="K160" s="111" t="s">
        <v>89</v>
      </c>
      <c r="L160" s="109" t="s">
        <v>79</v>
      </c>
      <c r="M160" s="112">
        <v>40</v>
      </c>
      <c r="N160" s="109"/>
      <c r="O160" s="109">
        <v>25</v>
      </c>
      <c r="P160" s="113"/>
      <c r="Q160" s="109" t="s">
        <v>655</v>
      </c>
      <c r="R160" s="109" t="s">
        <v>81</v>
      </c>
      <c r="S160" s="109" t="s">
        <v>98</v>
      </c>
      <c r="T160" s="109" t="s">
        <v>662</v>
      </c>
      <c r="U160" s="109" t="s">
        <v>428</v>
      </c>
      <c r="V160" s="109" t="s">
        <v>223</v>
      </c>
      <c r="W160" s="109"/>
      <c r="X160" s="114"/>
      <c r="Y160" s="114" t="s">
        <v>657</v>
      </c>
      <c r="Z160" s="109"/>
      <c r="AA160" s="109"/>
      <c r="AB160" s="109"/>
      <c r="AC160" s="109"/>
      <c r="AD160" s="109"/>
    </row>
    <row r="161" spans="2:30">
      <c r="B161" s="103">
        <v>156</v>
      </c>
      <c r="C161" s="109" t="s">
        <v>663</v>
      </c>
      <c r="D161" s="109" t="s">
        <v>223</v>
      </c>
      <c r="E161" s="103">
        <f>VLOOKUP($C161&amp;", "&amp;$D161, '[1]Appendix - GPS Coordinates'!$C:$E, 2, FALSE)</f>
        <v>37.486323900000002</v>
      </c>
      <c r="F161" s="103">
        <f>VLOOKUP($C161&amp;", "&amp;$D161, '[1]Appendix - GPS Coordinates'!$C:$E, 3, FALSE)</f>
        <v>-122.232523</v>
      </c>
      <c r="G161" s="109" t="s">
        <v>224</v>
      </c>
      <c r="H161" s="109">
        <v>2018</v>
      </c>
      <c r="I161" s="103">
        <v>2018</v>
      </c>
      <c r="J161" s="110"/>
      <c r="K161" s="111" t="s">
        <v>89</v>
      </c>
      <c r="L161" s="109" t="s">
        <v>79</v>
      </c>
      <c r="M161" s="112">
        <v>100</v>
      </c>
      <c r="N161" s="109"/>
      <c r="O161" s="109">
        <v>15</v>
      </c>
      <c r="P161" s="113"/>
      <c r="Q161" s="109" t="s">
        <v>663</v>
      </c>
      <c r="R161" s="109" t="s">
        <v>247</v>
      </c>
      <c r="S161" s="109" t="s">
        <v>324</v>
      </c>
      <c r="T161" s="109" t="s">
        <v>664</v>
      </c>
      <c r="U161" s="109" t="s">
        <v>326</v>
      </c>
      <c r="V161" s="109" t="s">
        <v>223</v>
      </c>
      <c r="W161" s="109">
        <v>2020</v>
      </c>
      <c r="X161" s="114"/>
      <c r="Y161" s="114" t="s">
        <v>665</v>
      </c>
      <c r="Z161" s="109"/>
      <c r="AA161" s="109"/>
      <c r="AB161" s="109"/>
      <c r="AC161" s="109"/>
      <c r="AD161" s="109"/>
    </row>
    <row r="162" spans="2:30">
      <c r="B162" s="109">
        <v>157</v>
      </c>
      <c r="C162" s="109" t="s">
        <v>663</v>
      </c>
      <c r="D162" s="109" t="s">
        <v>223</v>
      </c>
      <c r="E162" s="103">
        <f>VLOOKUP($C162&amp;", "&amp;$D162, '[1]Appendix - GPS Coordinates'!$C:$E, 2, FALSE)</f>
        <v>37.486323900000002</v>
      </c>
      <c r="F162" s="103">
        <f>VLOOKUP($C162&amp;", "&amp;$D162, '[1]Appendix - GPS Coordinates'!$C:$E, 3, FALSE)</f>
        <v>-122.232523</v>
      </c>
      <c r="G162" s="109" t="s">
        <v>224</v>
      </c>
      <c r="H162" s="109">
        <v>2018</v>
      </c>
      <c r="I162" s="103">
        <v>2018</v>
      </c>
      <c r="J162" s="110"/>
      <c r="K162" s="111" t="s">
        <v>89</v>
      </c>
      <c r="L162" s="109" t="s">
        <v>79</v>
      </c>
      <c r="M162" s="112">
        <v>200</v>
      </c>
      <c r="N162" s="109"/>
      <c r="O162" s="109">
        <v>25</v>
      </c>
      <c r="P162" s="113"/>
      <c r="Q162" s="109" t="s">
        <v>663</v>
      </c>
      <c r="R162" s="109" t="s">
        <v>247</v>
      </c>
      <c r="S162" s="109" t="s">
        <v>666</v>
      </c>
      <c r="T162" s="109" t="s">
        <v>667</v>
      </c>
      <c r="U162" s="109" t="s">
        <v>668</v>
      </c>
      <c r="V162" s="109" t="s">
        <v>223</v>
      </c>
      <c r="W162" s="109">
        <v>2020</v>
      </c>
      <c r="X162" s="114"/>
      <c r="Y162" s="114" t="s">
        <v>669</v>
      </c>
      <c r="Z162" s="109" t="s">
        <v>670</v>
      </c>
      <c r="AA162" s="109"/>
      <c r="AB162" s="109"/>
      <c r="AC162" s="109"/>
      <c r="AD162" s="109"/>
    </row>
    <row r="163" spans="2:30">
      <c r="B163" s="109">
        <v>158</v>
      </c>
      <c r="C163" s="109" t="s">
        <v>671</v>
      </c>
      <c r="D163" s="109" t="s">
        <v>223</v>
      </c>
      <c r="E163" s="103">
        <f>VLOOKUP($C163&amp;", "&amp;$D163, '[1]Appendix - GPS Coordinates'!$C:$E, 2, FALSE)</f>
        <v>33.983068799999998</v>
      </c>
      <c r="F163" s="103">
        <f>VLOOKUP($C163&amp;", "&amp;$D163, '[1]Appendix - GPS Coordinates'!$C:$E, 3, FALSE)</f>
        <v>-118.096735</v>
      </c>
      <c r="G163" s="109" t="s">
        <v>224</v>
      </c>
      <c r="H163" s="109">
        <v>2020</v>
      </c>
      <c r="I163" s="103">
        <v>2020</v>
      </c>
      <c r="J163" s="110">
        <v>44082</v>
      </c>
      <c r="K163" s="111" t="s">
        <v>246</v>
      </c>
      <c r="L163" s="109" t="s">
        <v>79</v>
      </c>
      <c r="M163" s="112">
        <v>4</v>
      </c>
      <c r="N163" s="109"/>
      <c r="O163" s="109">
        <v>12</v>
      </c>
      <c r="P163" s="113"/>
      <c r="Q163" s="109" t="s">
        <v>671</v>
      </c>
      <c r="R163" s="109" t="s">
        <v>247</v>
      </c>
      <c r="S163" s="109" t="s">
        <v>248</v>
      </c>
      <c r="T163" s="109" t="s">
        <v>249</v>
      </c>
      <c r="U163" s="109" t="s">
        <v>250</v>
      </c>
      <c r="V163" s="109" t="s">
        <v>223</v>
      </c>
      <c r="W163" s="109">
        <v>2021</v>
      </c>
      <c r="X163" s="114"/>
      <c r="Y163" s="114" t="s">
        <v>251</v>
      </c>
      <c r="Z163" s="109" t="s">
        <v>252</v>
      </c>
      <c r="AA163" s="109" t="s">
        <v>672</v>
      </c>
      <c r="AB163" s="109"/>
      <c r="AC163" s="109"/>
      <c r="AD163" s="109"/>
    </row>
    <row r="164" spans="2:30">
      <c r="B164" s="103">
        <v>159</v>
      </c>
      <c r="C164" s="109" t="s">
        <v>673</v>
      </c>
      <c r="D164" s="109" t="s">
        <v>223</v>
      </c>
      <c r="E164" s="103">
        <f>VLOOKUP($C164&amp;", "&amp;$D164, '[1]Appendix - GPS Coordinates'!$C:$E, 2, FALSE)</f>
        <v>38.790733899999999</v>
      </c>
      <c r="F164" s="103">
        <f>VLOOKUP($C164&amp;", "&amp;$D164, '[1]Appendix - GPS Coordinates'!$C:$E, 3, FALSE)</f>
        <v>-121.2357828</v>
      </c>
      <c r="G164" s="109" t="s">
        <v>224</v>
      </c>
      <c r="H164" s="109">
        <v>2020</v>
      </c>
      <c r="I164" s="103">
        <v>2020</v>
      </c>
      <c r="J164" s="110">
        <v>43949</v>
      </c>
      <c r="K164" s="111" t="s">
        <v>89</v>
      </c>
      <c r="L164" s="109" t="s">
        <v>79</v>
      </c>
      <c r="M164" s="112">
        <v>33.700000000000003</v>
      </c>
      <c r="N164" s="109"/>
      <c r="O164" s="109">
        <v>15</v>
      </c>
      <c r="P164" s="113"/>
      <c r="Q164" s="109" t="s">
        <v>673</v>
      </c>
      <c r="R164" s="109" t="s">
        <v>247</v>
      </c>
      <c r="S164" s="109" t="s">
        <v>248</v>
      </c>
      <c r="T164" s="109" t="s">
        <v>674</v>
      </c>
      <c r="U164" s="109" t="s">
        <v>250</v>
      </c>
      <c r="V164" s="109" t="s">
        <v>223</v>
      </c>
      <c r="W164" s="109">
        <v>2022</v>
      </c>
      <c r="X164" s="114"/>
      <c r="Y164" s="114" t="s">
        <v>251</v>
      </c>
      <c r="Z164" s="109" t="s">
        <v>675</v>
      </c>
      <c r="AA164" s="109"/>
      <c r="AB164" s="109"/>
      <c r="AC164" s="109"/>
      <c r="AD164" s="109"/>
    </row>
    <row r="165" spans="2:30">
      <c r="B165" s="109">
        <v>160</v>
      </c>
      <c r="C165" s="109" t="s">
        <v>676</v>
      </c>
      <c r="D165" s="109" t="s">
        <v>223</v>
      </c>
      <c r="E165" s="103">
        <f>VLOOKUP($C165&amp;", "&amp;$D165, '[1]Appendix - GPS Coordinates'!$C:$E, 2, FALSE)</f>
        <v>33.770859000000002</v>
      </c>
      <c r="F165" s="103">
        <f>VLOOKUP($C165&amp;", "&amp;$D165, '[1]Appendix - GPS Coordinates'!$C:$E, 3, FALSE)</f>
        <v>-116.426874023455</v>
      </c>
      <c r="G165" s="109" t="s">
        <v>224</v>
      </c>
      <c r="H165" s="109">
        <v>2020</v>
      </c>
      <c r="I165" s="103">
        <v>2020</v>
      </c>
      <c r="J165" s="110">
        <v>44147</v>
      </c>
      <c r="K165" s="111" t="s">
        <v>246</v>
      </c>
      <c r="L165" s="109" t="s">
        <v>79</v>
      </c>
      <c r="M165" s="112">
        <v>5.5</v>
      </c>
      <c r="N165" s="109"/>
      <c r="O165" s="109">
        <v>12</v>
      </c>
      <c r="P165" s="113"/>
      <c r="Q165" s="109" t="s">
        <v>676</v>
      </c>
      <c r="R165" s="109" t="s">
        <v>247</v>
      </c>
      <c r="S165" s="109" t="s">
        <v>248</v>
      </c>
      <c r="T165" s="109" t="s">
        <v>249</v>
      </c>
      <c r="U165" s="109" t="s">
        <v>250</v>
      </c>
      <c r="V165" s="109" t="s">
        <v>223</v>
      </c>
      <c r="W165" s="109">
        <v>2021</v>
      </c>
      <c r="X165" s="114"/>
      <c r="Y165" s="114" t="s">
        <v>251</v>
      </c>
      <c r="Z165" s="109" t="s">
        <v>252</v>
      </c>
      <c r="AA165" s="109"/>
      <c r="AB165" s="109"/>
      <c r="AC165" s="109"/>
      <c r="AD165" s="109"/>
    </row>
    <row r="166" spans="2:30">
      <c r="B166" s="103">
        <v>161</v>
      </c>
      <c r="C166" s="109" t="s">
        <v>676</v>
      </c>
      <c r="D166" s="109" t="s">
        <v>223</v>
      </c>
      <c r="E166" s="103">
        <f>VLOOKUP($C166&amp;", "&amp;$D166, '[1]Appendix - GPS Coordinates'!$C:$E, 2, FALSE)</f>
        <v>33.770859000000002</v>
      </c>
      <c r="F166" s="103">
        <f>VLOOKUP($C166&amp;", "&amp;$D166, '[1]Appendix - GPS Coordinates'!$C:$E, 3, FALSE)</f>
        <v>-116.426874023455</v>
      </c>
      <c r="G166" s="109" t="s">
        <v>224</v>
      </c>
      <c r="H166" s="109">
        <v>2019</v>
      </c>
      <c r="I166" s="103">
        <v>2019</v>
      </c>
      <c r="J166" s="110">
        <v>43697</v>
      </c>
      <c r="K166" s="111" t="s">
        <v>246</v>
      </c>
      <c r="L166" s="109" t="s">
        <v>79</v>
      </c>
      <c r="M166" s="112">
        <v>6</v>
      </c>
      <c r="N166" s="109"/>
      <c r="O166" s="109">
        <v>10</v>
      </c>
      <c r="P166" s="113"/>
      <c r="Q166" s="109" t="s">
        <v>676</v>
      </c>
      <c r="R166" s="109" t="s">
        <v>247</v>
      </c>
      <c r="S166" s="109" t="s">
        <v>254</v>
      </c>
      <c r="T166" s="109" t="s">
        <v>255</v>
      </c>
      <c r="U166" s="109" t="s">
        <v>256</v>
      </c>
      <c r="V166" s="109" t="s">
        <v>223</v>
      </c>
      <c r="W166" s="109">
        <v>2021</v>
      </c>
      <c r="X166" s="114">
        <v>70000</v>
      </c>
      <c r="Y166" s="114" t="s">
        <v>257</v>
      </c>
      <c r="Z166" s="109"/>
      <c r="AA166" s="109"/>
      <c r="AB166" s="109"/>
      <c r="AC166" s="109"/>
      <c r="AD166" s="109"/>
    </row>
    <row r="167" spans="2:30">
      <c r="B167" s="109">
        <v>162</v>
      </c>
      <c r="C167" s="104" t="s">
        <v>677</v>
      </c>
      <c r="D167" s="104" t="s">
        <v>223</v>
      </c>
      <c r="E167" s="103">
        <f>VLOOKUP($C167&amp;", "&amp;$D167, '[1]Appendix - GPS Coordinates'!$C:$E, 2, FALSE)</f>
        <v>40.8020712</v>
      </c>
      <c r="F167" s="103">
        <f>VLOOKUP($C167&amp;", "&amp;$D167, '[1]Appendix - GPS Coordinates'!$C:$E, 3, FALSE)</f>
        <v>-124.16367289999999</v>
      </c>
      <c r="G167" s="104" t="s">
        <v>224</v>
      </c>
      <c r="H167" s="103">
        <v>2018</v>
      </c>
      <c r="I167" s="103">
        <v>2018</v>
      </c>
      <c r="J167" s="105">
        <v>43327</v>
      </c>
      <c r="K167" s="104" t="s">
        <v>89</v>
      </c>
      <c r="L167" s="104" t="s">
        <v>105</v>
      </c>
      <c r="M167" s="106">
        <v>0.32</v>
      </c>
      <c r="N167" s="104" t="s">
        <v>166</v>
      </c>
      <c r="O167" s="103"/>
      <c r="P167" s="103"/>
      <c r="Q167" s="104" t="s">
        <v>275</v>
      </c>
      <c r="R167" s="104" t="s">
        <v>150</v>
      </c>
      <c r="S167" s="104" t="s">
        <v>276</v>
      </c>
      <c r="T167" s="104" t="s">
        <v>678</v>
      </c>
      <c r="U167" s="104" t="s">
        <v>278</v>
      </c>
      <c r="V167" s="104" t="s">
        <v>223</v>
      </c>
      <c r="W167" s="103">
        <v>2021</v>
      </c>
      <c r="X167" s="107"/>
      <c r="Y167" s="108" t="s">
        <v>294</v>
      </c>
      <c r="Z167" s="108" t="s">
        <v>679</v>
      </c>
      <c r="AA167" s="108" t="s">
        <v>680</v>
      </c>
      <c r="AB167" s="108" t="s">
        <v>280</v>
      </c>
      <c r="AC167" s="116"/>
      <c r="AD167" s="104"/>
    </row>
    <row r="168" spans="2:30">
      <c r="B168" s="109">
        <v>163</v>
      </c>
      <c r="C168" s="109" t="s">
        <v>677</v>
      </c>
      <c r="D168" s="109" t="s">
        <v>223</v>
      </c>
      <c r="E168" s="103">
        <f>VLOOKUP($C168&amp;", "&amp;$D168, '[1]Appendix - GPS Coordinates'!$C:$E, 2, FALSE)</f>
        <v>40.8020712</v>
      </c>
      <c r="F168" s="103">
        <f>VLOOKUP($C168&amp;", "&amp;$D168, '[1]Appendix - GPS Coordinates'!$C:$E, 3, FALSE)</f>
        <v>-124.16367289999999</v>
      </c>
      <c r="G168" s="109" t="s">
        <v>224</v>
      </c>
      <c r="H168" s="109">
        <v>2020</v>
      </c>
      <c r="I168" s="103">
        <v>2020</v>
      </c>
      <c r="J168" s="110">
        <v>43944</v>
      </c>
      <c r="K168" s="111" t="s">
        <v>89</v>
      </c>
      <c r="L168" s="109" t="s">
        <v>105</v>
      </c>
      <c r="M168" s="112">
        <v>1</v>
      </c>
      <c r="N168" s="109"/>
      <c r="O168" s="109">
        <v>20</v>
      </c>
      <c r="P168" s="113"/>
      <c r="Q168" s="109" t="s">
        <v>677</v>
      </c>
      <c r="R168" s="109" t="s">
        <v>247</v>
      </c>
      <c r="S168" s="109" t="s">
        <v>681</v>
      </c>
      <c r="T168" s="109" t="s">
        <v>682</v>
      </c>
      <c r="U168" s="109" t="s">
        <v>683</v>
      </c>
      <c r="V168" s="109" t="s">
        <v>223</v>
      </c>
      <c r="W168" s="109">
        <v>2021</v>
      </c>
      <c r="X168" s="114"/>
      <c r="Y168" s="114" t="s">
        <v>251</v>
      </c>
      <c r="Z168" s="109" t="s">
        <v>684</v>
      </c>
      <c r="AA168" s="109"/>
      <c r="AB168" s="109"/>
      <c r="AC168" s="109"/>
      <c r="AD168" s="109"/>
    </row>
    <row r="169" spans="2:30">
      <c r="B169" s="103">
        <v>164</v>
      </c>
      <c r="C169" s="109" t="s">
        <v>677</v>
      </c>
      <c r="D169" s="109" t="s">
        <v>223</v>
      </c>
      <c r="E169" s="103">
        <f>VLOOKUP($C169&amp;", "&amp;$D169, '[1]Appendix - GPS Coordinates'!$C:$E, 2, FALSE)</f>
        <v>40.8020712</v>
      </c>
      <c r="F169" s="103">
        <f>VLOOKUP($C169&amp;", "&amp;$D169, '[1]Appendix - GPS Coordinates'!$C:$E, 3, FALSE)</f>
        <v>-124.16367289999999</v>
      </c>
      <c r="G169" s="109" t="s">
        <v>224</v>
      </c>
      <c r="H169" s="109">
        <v>2020</v>
      </c>
      <c r="I169" s="103">
        <v>2020</v>
      </c>
      <c r="J169" s="110">
        <v>43944</v>
      </c>
      <c r="K169" s="111" t="s">
        <v>89</v>
      </c>
      <c r="L169" s="109" t="s">
        <v>105</v>
      </c>
      <c r="M169" s="112">
        <v>1</v>
      </c>
      <c r="N169" s="109"/>
      <c r="O169" s="109">
        <v>20</v>
      </c>
      <c r="P169" s="113"/>
      <c r="Q169" s="109" t="s">
        <v>677</v>
      </c>
      <c r="R169" s="109" t="s">
        <v>247</v>
      </c>
      <c r="S169" s="109" t="s">
        <v>681</v>
      </c>
      <c r="T169" s="109" t="s">
        <v>685</v>
      </c>
      <c r="U169" s="109" t="s">
        <v>683</v>
      </c>
      <c r="V169" s="109" t="s">
        <v>223</v>
      </c>
      <c r="W169" s="109">
        <v>2021</v>
      </c>
      <c r="X169" s="114"/>
      <c r="Y169" s="114" t="s">
        <v>251</v>
      </c>
      <c r="Z169" s="109" t="s">
        <v>684</v>
      </c>
      <c r="AA169" s="109"/>
      <c r="AB169" s="109"/>
      <c r="AC169" s="109"/>
      <c r="AD169" s="109"/>
    </row>
    <row r="170" spans="2:30">
      <c r="B170" s="109">
        <v>165</v>
      </c>
      <c r="C170" s="109" t="s">
        <v>677</v>
      </c>
      <c r="D170" s="109" t="s">
        <v>223</v>
      </c>
      <c r="E170" s="103">
        <f>VLOOKUP($C170&amp;", "&amp;$D170, '[1]Appendix - GPS Coordinates'!$C:$E, 2, FALSE)</f>
        <v>40.8020712</v>
      </c>
      <c r="F170" s="103">
        <f>VLOOKUP($C170&amp;", "&amp;$D170, '[1]Appendix - GPS Coordinates'!$C:$E, 3, FALSE)</f>
        <v>-124.16367289999999</v>
      </c>
      <c r="G170" s="109" t="s">
        <v>224</v>
      </c>
      <c r="H170" s="109">
        <v>2020</v>
      </c>
      <c r="I170" s="103">
        <v>2020</v>
      </c>
      <c r="J170" s="110">
        <v>44126</v>
      </c>
      <c r="K170" s="111" t="s">
        <v>89</v>
      </c>
      <c r="L170" s="109" t="s">
        <v>105</v>
      </c>
      <c r="M170" s="112">
        <v>1</v>
      </c>
      <c r="N170" s="109"/>
      <c r="O170" s="109">
        <v>20</v>
      </c>
      <c r="P170" s="113"/>
      <c r="Q170" s="109" t="s">
        <v>677</v>
      </c>
      <c r="R170" s="109" t="s">
        <v>247</v>
      </c>
      <c r="S170" s="109" t="s">
        <v>681</v>
      </c>
      <c r="T170" s="109" t="s">
        <v>686</v>
      </c>
      <c r="U170" s="109" t="s">
        <v>683</v>
      </c>
      <c r="V170" s="109" t="s">
        <v>223</v>
      </c>
      <c r="W170" s="109">
        <v>2022</v>
      </c>
      <c r="X170" s="114"/>
      <c r="Y170" s="114" t="s">
        <v>251</v>
      </c>
      <c r="Z170" s="109" t="s">
        <v>687</v>
      </c>
      <c r="AA170" s="109"/>
      <c r="AB170" s="109"/>
      <c r="AC170" s="109"/>
      <c r="AD170" s="109"/>
    </row>
    <row r="171" spans="2:30">
      <c r="B171" s="109">
        <v>166</v>
      </c>
      <c r="C171" s="109" t="s">
        <v>677</v>
      </c>
      <c r="D171" s="109" t="s">
        <v>223</v>
      </c>
      <c r="E171" s="103">
        <f>VLOOKUP($C171&amp;", "&amp;$D171, '[1]Appendix - GPS Coordinates'!$C:$E, 2, FALSE)</f>
        <v>40.8020712</v>
      </c>
      <c r="F171" s="103">
        <f>VLOOKUP($C171&amp;", "&amp;$D171, '[1]Appendix - GPS Coordinates'!$C:$E, 3, FALSE)</f>
        <v>-124.16367289999999</v>
      </c>
      <c r="G171" s="109" t="s">
        <v>224</v>
      </c>
      <c r="H171" s="109">
        <v>2020</v>
      </c>
      <c r="I171" s="103">
        <v>2020</v>
      </c>
      <c r="J171" s="110">
        <v>44126</v>
      </c>
      <c r="K171" s="111" t="s">
        <v>89</v>
      </c>
      <c r="L171" s="109" t="s">
        <v>105</v>
      </c>
      <c r="M171" s="112">
        <v>1</v>
      </c>
      <c r="N171" s="109"/>
      <c r="O171" s="109">
        <v>20</v>
      </c>
      <c r="P171" s="113"/>
      <c r="Q171" s="109" t="s">
        <v>677</v>
      </c>
      <c r="R171" s="109" t="s">
        <v>247</v>
      </c>
      <c r="S171" s="109" t="s">
        <v>681</v>
      </c>
      <c r="T171" s="109" t="s">
        <v>688</v>
      </c>
      <c r="U171" s="109" t="s">
        <v>683</v>
      </c>
      <c r="V171" s="109" t="s">
        <v>223</v>
      </c>
      <c r="W171" s="109">
        <v>2022</v>
      </c>
      <c r="X171" s="114"/>
      <c r="Y171" s="114" t="s">
        <v>251</v>
      </c>
      <c r="Z171" s="109" t="s">
        <v>687</v>
      </c>
      <c r="AA171" s="109"/>
      <c r="AB171" s="109"/>
      <c r="AC171" s="109"/>
      <c r="AD171" s="109"/>
    </row>
    <row r="172" spans="2:30">
      <c r="B172" s="103">
        <v>167</v>
      </c>
      <c r="C172" s="109" t="s">
        <v>677</v>
      </c>
      <c r="D172" s="109" t="s">
        <v>223</v>
      </c>
      <c r="E172" s="103">
        <f>VLOOKUP($C172&amp;", "&amp;$D172, '[1]Appendix - GPS Coordinates'!$C:$E, 2, FALSE)</f>
        <v>40.8020712</v>
      </c>
      <c r="F172" s="103">
        <f>VLOOKUP($C172&amp;", "&amp;$D172, '[1]Appendix - GPS Coordinates'!$C:$E, 3, FALSE)</f>
        <v>-124.16367289999999</v>
      </c>
      <c r="G172" s="109" t="s">
        <v>224</v>
      </c>
      <c r="H172" s="109">
        <v>2020</v>
      </c>
      <c r="I172" s="103">
        <v>2020</v>
      </c>
      <c r="J172" s="110">
        <v>43944</v>
      </c>
      <c r="K172" s="111" t="s">
        <v>89</v>
      </c>
      <c r="L172" s="109" t="s">
        <v>105</v>
      </c>
      <c r="M172" s="112">
        <v>1</v>
      </c>
      <c r="N172" s="109"/>
      <c r="O172" s="109">
        <v>20</v>
      </c>
      <c r="P172" s="113"/>
      <c r="Q172" s="109" t="s">
        <v>677</v>
      </c>
      <c r="R172" s="109" t="s">
        <v>247</v>
      </c>
      <c r="S172" s="109" t="s">
        <v>689</v>
      </c>
      <c r="T172" s="109" t="s">
        <v>690</v>
      </c>
      <c r="U172" s="109" t="s">
        <v>683</v>
      </c>
      <c r="V172" s="109" t="s">
        <v>223</v>
      </c>
      <c r="W172" s="109">
        <v>2021</v>
      </c>
      <c r="X172" s="114"/>
      <c r="Y172" s="114" t="s">
        <v>251</v>
      </c>
      <c r="Z172" s="109" t="s">
        <v>684</v>
      </c>
      <c r="AA172" s="109"/>
      <c r="AB172" s="109"/>
      <c r="AC172" s="109"/>
      <c r="AD172" s="109"/>
    </row>
    <row r="173" spans="2:30">
      <c r="B173" s="109">
        <v>168</v>
      </c>
      <c r="C173" s="109" t="s">
        <v>677</v>
      </c>
      <c r="D173" s="109" t="s">
        <v>223</v>
      </c>
      <c r="E173" s="103">
        <f>VLOOKUP($C173&amp;", "&amp;$D173, '[1]Appendix - GPS Coordinates'!$C:$E, 2, FALSE)</f>
        <v>40.8020712</v>
      </c>
      <c r="F173" s="103">
        <f>VLOOKUP($C173&amp;", "&amp;$D173, '[1]Appendix - GPS Coordinates'!$C:$E, 3, FALSE)</f>
        <v>-124.16367289999999</v>
      </c>
      <c r="G173" s="109" t="s">
        <v>224</v>
      </c>
      <c r="H173" s="109">
        <v>2020</v>
      </c>
      <c r="I173" s="103">
        <v>2020</v>
      </c>
      <c r="J173" s="110">
        <v>44007</v>
      </c>
      <c r="K173" s="111" t="s">
        <v>89</v>
      </c>
      <c r="L173" s="109" t="s">
        <v>105</v>
      </c>
      <c r="M173" s="112">
        <v>1</v>
      </c>
      <c r="N173" s="109"/>
      <c r="O173" s="109">
        <v>20</v>
      </c>
      <c r="P173" s="113"/>
      <c r="Q173" s="109" t="s">
        <v>677</v>
      </c>
      <c r="R173" s="109" t="s">
        <v>247</v>
      </c>
      <c r="S173" s="109" t="s">
        <v>689</v>
      </c>
      <c r="T173" s="109" t="s">
        <v>691</v>
      </c>
      <c r="U173" s="109" t="s">
        <v>683</v>
      </c>
      <c r="V173" s="109" t="s">
        <v>223</v>
      </c>
      <c r="W173" s="109">
        <v>2021</v>
      </c>
      <c r="X173" s="114"/>
      <c r="Y173" s="114" t="s">
        <v>251</v>
      </c>
      <c r="Z173" s="109" t="s">
        <v>692</v>
      </c>
      <c r="AA173" s="109"/>
      <c r="AB173" s="109"/>
      <c r="AC173" s="109"/>
      <c r="AD173" s="109"/>
    </row>
    <row r="174" spans="2:30">
      <c r="B174" s="103">
        <v>169</v>
      </c>
      <c r="C174" s="109" t="s">
        <v>677</v>
      </c>
      <c r="D174" s="109" t="s">
        <v>223</v>
      </c>
      <c r="E174" s="103">
        <f>VLOOKUP($C174&amp;", "&amp;$D174, '[1]Appendix - GPS Coordinates'!$C:$E, 2, FALSE)</f>
        <v>40.8020712</v>
      </c>
      <c r="F174" s="103">
        <f>VLOOKUP($C174&amp;", "&amp;$D174, '[1]Appendix - GPS Coordinates'!$C:$E, 3, FALSE)</f>
        <v>-124.16367289999999</v>
      </c>
      <c r="G174" s="109" t="s">
        <v>224</v>
      </c>
      <c r="H174" s="109">
        <v>2018</v>
      </c>
      <c r="I174" s="103">
        <v>2018</v>
      </c>
      <c r="J174" s="110">
        <v>43327</v>
      </c>
      <c r="K174" s="111" t="s">
        <v>89</v>
      </c>
      <c r="L174" s="109" t="s">
        <v>105</v>
      </c>
      <c r="M174" s="112">
        <v>2.25</v>
      </c>
      <c r="N174" s="109" t="s">
        <v>126</v>
      </c>
      <c r="O174" s="109"/>
      <c r="P174" s="113"/>
      <c r="Q174" s="109" t="s">
        <v>225</v>
      </c>
      <c r="R174" s="109" t="s">
        <v>150</v>
      </c>
      <c r="S174" s="104" t="s">
        <v>276</v>
      </c>
      <c r="T174" s="109" t="s">
        <v>693</v>
      </c>
      <c r="U174" s="109" t="s">
        <v>278</v>
      </c>
      <c r="V174" s="109" t="s">
        <v>223</v>
      </c>
      <c r="W174" s="109">
        <v>2021</v>
      </c>
      <c r="X174" s="107">
        <v>3100</v>
      </c>
      <c r="Y174" s="114" t="s">
        <v>694</v>
      </c>
      <c r="Z174" s="104" t="s">
        <v>294</v>
      </c>
      <c r="AA174" s="104" t="s">
        <v>679</v>
      </c>
      <c r="AB174" s="104" t="s">
        <v>680</v>
      </c>
      <c r="AC174" s="104" t="s">
        <v>280</v>
      </c>
      <c r="AD174" s="109"/>
    </row>
    <row r="175" spans="2:30">
      <c r="B175" s="109">
        <v>170</v>
      </c>
      <c r="C175" s="109" t="s">
        <v>677</v>
      </c>
      <c r="D175" s="109" t="s">
        <v>223</v>
      </c>
      <c r="E175" s="103">
        <f>VLOOKUP($C175&amp;", "&amp;$D175, '[1]Appendix - GPS Coordinates'!$C:$E, 2, FALSE)</f>
        <v>40.8020712</v>
      </c>
      <c r="F175" s="103">
        <f>VLOOKUP($C175&amp;", "&amp;$D175, '[1]Appendix - GPS Coordinates'!$C:$E, 3, FALSE)</f>
        <v>-124.16367289999999</v>
      </c>
      <c r="G175" s="109" t="s">
        <v>224</v>
      </c>
      <c r="H175" s="109">
        <v>2020</v>
      </c>
      <c r="I175" s="103">
        <v>2020</v>
      </c>
      <c r="J175" s="110">
        <v>43959</v>
      </c>
      <c r="K175" s="111" t="s">
        <v>89</v>
      </c>
      <c r="L175" s="109" t="s">
        <v>79</v>
      </c>
      <c r="M175" s="112">
        <v>100</v>
      </c>
      <c r="N175" s="109"/>
      <c r="O175" s="109">
        <v>15</v>
      </c>
      <c r="P175" s="113"/>
      <c r="Q175" s="109" t="s">
        <v>695</v>
      </c>
      <c r="R175" s="109" t="s">
        <v>247</v>
      </c>
      <c r="S175" s="109" t="s">
        <v>696</v>
      </c>
      <c r="T175" s="109" t="s">
        <v>697</v>
      </c>
      <c r="U175" s="109" t="s">
        <v>307</v>
      </c>
      <c r="V175" s="109" t="s">
        <v>223</v>
      </c>
      <c r="W175" s="109"/>
      <c r="X175" s="114"/>
      <c r="Y175" s="114" t="s">
        <v>698</v>
      </c>
      <c r="Z175" s="109"/>
      <c r="AA175" s="109"/>
      <c r="AB175" s="109"/>
      <c r="AC175" s="109"/>
      <c r="AD175" s="109"/>
    </row>
    <row r="176" spans="2:30">
      <c r="B176" s="109">
        <v>171</v>
      </c>
      <c r="C176" s="109" t="s">
        <v>699</v>
      </c>
      <c r="D176" s="109" t="s">
        <v>223</v>
      </c>
      <c r="E176" s="103">
        <f>VLOOKUP($C176&amp;", "&amp;$D176, '[1]Appendix - GPS Coordinates'!$C:$E, 2, FALSE)</f>
        <v>33.953354599999997</v>
      </c>
      <c r="F176" s="103">
        <f>VLOOKUP($C176&amp;", "&amp;$D176, '[1]Appendix - GPS Coordinates'!$C:$E, 3, FALSE)</f>
        <v>-117.3961623</v>
      </c>
      <c r="G176" s="109" t="s">
        <v>224</v>
      </c>
      <c r="H176" s="109">
        <v>2015</v>
      </c>
      <c r="I176" s="103">
        <v>2015</v>
      </c>
      <c r="J176" s="110">
        <v>42261</v>
      </c>
      <c r="K176" s="111" t="s">
        <v>89</v>
      </c>
      <c r="L176" s="109" t="s">
        <v>79</v>
      </c>
      <c r="M176" s="112">
        <v>7.5</v>
      </c>
      <c r="N176" s="109"/>
      <c r="O176" s="109">
        <v>25</v>
      </c>
      <c r="P176" s="113"/>
      <c r="Q176" s="109" t="s">
        <v>700</v>
      </c>
      <c r="R176" s="109" t="s">
        <v>81</v>
      </c>
      <c r="S176" s="109" t="s">
        <v>701</v>
      </c>
      <c r="T176" s="109" t="s">
        <v>702</v>
      </c>
      <c r="U176" s="109" t="s">
        <v>699</v>
      </c>
      <c r="V176" s="109" t="s">
        <v>223</v>
      </c>
      <c r="W176" s="109"/>
      <c r="X176" s="114"/>
      <c r="Y176" s="114" t="s">
        <v>703</v>
      </c>
      <c r="Z176" s="109"/>
      <c r="AA176" s="109"/>
      <c r="AB176" s="109"/>
      <c r="AC176" s="109"/>
      <c r="AD176" s="109"/>
    </row>
    <row r="177" spans="2:30">
      <c r="B177" s="103">
        <v>172</v>
      </c>
      <c r="C177" s="109" t="s">
        <v>704</v>
      </c>
      <c r="D177" s="109" t="s">
        <v>223</v>
      </c>
      <c r="E177" s="103">
        <f>VLOOKUP($C177&amp;", "&amp;$D177, '[1]Appendix - GPS Coordinates'!$C:$E, 2, FALSE)</f>
        <v>38.752123500000003</v>
      </c>
      <c r="F177" s="103">
        <f>VLOOKUP($C177&amp;", "&amp;$D177, '[1]Appendix - GPS Coordinates'!$C:$E, 3, FALSE)</f>
        <v>-121.2880059</v>
      </c>
      <c r="G177" s="109" t="s">
        <v>224</v>
      </c>
      <c r="H177" s="109"/>
      <c r="I177" s="103">
        <v>2019</v>
      </c>
      <c r="J177" s="110"/>
      <c r="K177" s="111" t="s">
        <v>89</v>
      </c>
      <c r="L177" s="109" t="s">
        <v>165</v>
      </c>
      <c r="M177" s="112">
        <v>0.96</v>
      </c>
      <c r="N177" s="109" t="s">
        <v>166</v>
      </c>
      <c r="O177" s="109"/>
      <c r="P177" s="113"/>
      <c r="Q177" s="109" t="s">
        <v>705</v>
      </c>
      <c r="R177" s="109" t="s">
        <v>81</v>
      </c>
      <c r="S177" s="109"/>
      <c r="T177" s="109" t="s">
        <v>706</v>
      </c>
      <c r="U177" s="109"/>
      <c r="V177" s="109"/>
      <c r="W177" s="109">
        <v>2019</v>
      </c>
      <c r="X177" s="114"/>
      <c r="Y177" s="114" t="s">
        <v>707</v>
      </c>
      <c r="Z177" s="109"/>
      <c r="AA177" s="109"/>
      <c r="AB177" s="109"/>
      <c r="AC177" s="109"/>
      <c r="AD177" s="109"/>
    </row>
    <row r="178" spans="2:30">
      <c r="B178" s="109">
        <v>173</v>
      </c>
      <c r="C178" s="109" t="s">
        <v>708</v>
      </c>
      <c r="D178" s="109" t="s">
        <v>223</v>
      </c>
      <c r="E178" s="103">
        <f>VLOOKUP($C178&amp;", "&amp;$D178, '[1]Appendix - GPS Coordinates'!$C:$E, 2, FALSE)</f>
        <v>38.581060600000001</v>
      </c>
      <c r="F178" s="103">
        <f>VLOOKUP($C178&amp;", "&amp;$D178, '[1]Appendix - GPS Coordinates'!$C:$E, 3, FALSE)</f>
        <v>-121.49389499999999</v>
      </c>
      <c r="G178" s="109" t="s">
        <v>224</v>
      </c>
      <c r="H178" s="109"/>
      <c r="I178" s="103">
        <v>2016</v>
      </c>
      <c r="J178" s="110"/>
      <c r="K178" s="111" t="s">
        <v>89</v>
      </c>
      <c r="L178" s="109" t="s">
        <v>165</v>
      </c>
      <c r="M178" s="112">
        <v>11</v>
      </c>
      <c r="N178" s="109" t="s">
        <v>166</v>
      </c>
      <c r="O178" s="109">
        <v>20</v>
      </c>
      <c r="P178" s="113"/>
      <c r="Q178" s="109" t="s">
        <v>709</v>
      </c>
      <c r="R178" s="109" t="s">
        <v>81</v>
      </c>
      <c r="S178" s="109" t="s">
        <v>311</v>
      </c>
      <c r="T178" s="109" t="s">
        <v>710</v>
      </c>
      <c r="U178" s="109" t="s">
        <v>711</v>
      </c>
      <c r="V178" s="109" t="s">
        <v>223</v>
      </c>
      <c r="W178" s="109">
        <v>2016</v>
      </c>
      <c r="X178" s="114">
        <v>23000</v>
      </c>
      <c r="Y178" s="114" t="s">
        <v>712</v>
      </c>
      <c r="Z178" s="109" t="s">
        <v>713</v>
      </c>
      <c r="AA178" s="109" t="s">
        <v>714</v>
      </c>
      <c r="AB178" s="109"/>
      <c r="AC178" s="109"/>
      <c r="AD178" s="109"/>
    </row>
    <row r="179" spans="2:30">
      <c r="B179" s="109">
        <v>174</v>
      </c>
      <c r="C179" s="109" t="s">
        <v>708</v>
      </c>
      <c r="D179" s="109" t="s">
        <v>223</v>
      </c>
      <c r="E179" s="103">
        <f>VLOOKUP($C179&amp;", "&amp;$D179, '[1]Appendix - GPS Coordinates'!$C:$E, 2, FALSE)</f>
        <v>38.581060600000001</v>
      </c>
      <c r="F179" s="103">
        <f>VLOOKUP($C179&amp;", "&amp;$D179, '[1]Appendix - GPS Coordinates'!$C:$E, 3, FALSE)</f>
        <v>-121.49389499999999</v>
      </c>
      <c r="G179" s="109" t="s">
        <v>224</v>
      </c>
      <c r="H179" s="109">
        <v>2018</v>
      </c>
      <c r="I179" s="103">
        <v>2018</v>
      </c>
      <c r="J179" s="110">
        <v>43126</v>
      </c>
      <c r="K179" s="111" t="s">
        <v>89</v>
      </c>
      <c r="L179" s="109" t="s">
        <v>165</v>
      </c>
      <c r="M179" s="112">
        <v>12.827586206896552</v>
      </c>
      <c r="N179" s="109"/>
      <c r="O179" s="109"/>
      <c r="P179" s="113"/>
      <c r="Q179" s="109" t="s">
        <v>709</v>
      </c>
      <c r="R179" s="109" t="s">
        <v>81</v>
      </c>
      <c r="S179" s="109"/>
      <c r="T179" s="109" t="s">
        <v>715</v>
      </c>
      <c r="U179" s="109" t="s">
        <v>711</v>
      </c>
      <c r="V179" s="109" t="s">
        <v>223</v>
      </c>
      <c r="W179" s="109">
        <v>2018</v>
      </c>
      <c r="X179" s="114">
        <v>28000</v>
      </c>
      <c r="Y179" s="114" t="s">
        <v>716</v>
      </c>
      <c r="Z179" s="109"/>
      <c r="AA179" s="109"/>
      <c r="AB179" s="109"/>
      <c r="AC179" s="109"/>
      <c r="AD179" s="109"/>
    </row>
    <row r="180" spans="2:30">
      <c r="B180" s="103">
        <v>175</v>
      </c>
      <c r="C180" s="109" t="s">
        <v>708</v>
      </c>
      <c r="D180" s="109" t="s">
        <v>223</v>
      </c>
      <c r="E180" s="103">
        <f>VLOOKUP($C180&amp;", "&amp;$D180, '[1]Appendix - GPS Coordinates'!$C:$E, 2, FALSE)</f>
        <v>38.581060600000001</v>
      </c>
      <c r="F180" s="103">
        <f>VLOOKUP($C180&amp;", "&amp;$D180, '[1]Appendix - GPS Coordinates'!$C:$E, 3, FALSE)</f>
        <v>-121.49389499999999</v>
      </c>
      <c r="G180" s="109" t="s">
        <v>224</v>
      </c>
      <c r="H180" s="109">
        <v>2018</v>
      </c>
      <c r="I180" s="103">
        <v>2018</v>
      </c>
      <c r="J180" s="110">
        <v>43419</v>
      </c>
      <c r="K180" s="111" t="s">
        <v>89</v>
      </c>
      <c r="L180" s="109" t="s">
        <v>165</v>
      </c>
      <c r="M180" s="112">
        <v>13</v>
      </c>
      <c r="N180" s="109" t="s">
        <v>166</v>
      </c>
      <c r="O180" s="109">
        <v>25</v>
      </c>
      <c r="P180" s="113"/>
      <c r="Q180" s="109" t="s">
        <v>709</v>
      </c>
      <c r="R180" s="109" t="s">
        <v>81</v>
      </c>
      <c r="S180" s="109" t="s">
        <v>717</v>
      </c>
      <c r="T180" s="109" t="s">
        <v>718</v>
      </c>
      <c r="U180" s="109" t="s">
        <v>719</v>
      </c>
      <c r="V180" s="109" t="s">
        <v>223</v>
      </c>
      <c r="W180" s="109">
        <v>2020</v>
      </c>
      <c r="X180" s="114"/>
      <c r="Y180" s="114" t="s">
        <v>720</v>
      </c>
      <c r="Z180" s="109" t="s">
        <v>721</v>
      </c>
      <c r="AA180" s="109" t="s">
        <v>722</v>
      </c>
      <c r="AB180" s="109" t="s">
        <v>723</v>
      </c>
      <c r="AC180" s="109"/>
      <c r="AD180" s="109" t="s">
        <v>724</v>
      </c>
    </row>
    <row r="181" spans="2:30">
      <c r="B181" s="109">
        <v>176</v>
      </c>
      <c r="C181" s="109" t="s">
        <v>708</v>
      </c>
      <c r="D181" s="109" t="s">
        <v>223</v>
      </c>
      <c r="E181" s="103">
        <f>VLOOKUP($C181&amp;", "&amp;$D181, '[1]Appendix - GPS Coordinates'!$C:$E, 2, FALSE)</f>
        <v>38.581060600000001</v>
      </c>
      <c r="F181" s="103">
        <f>VLOOKUP($C181&amp;", "&amp;$D181, '[1]Appendix - GPS Coordinates'!$C:$E, 3, FALSE)</f>
        <v>-121.49389499999999</v>
      </c>
      <c r="G181" s="109" t="s">
        <v>224</v>
      </c>
      <c r="H181" s="109">
        <v>2018</v>
      </c>
      <c r="I181" s="103">
        <v>2018</v>
      </c>
      <c r="J181" s="110">
        <v>43126</v>
      </c>
      <c r="K181" s="111" t="s">
        <v>89</v>
      </c>
      <c r="L181" s="109" t="s">
        <v>165</v>
      </c>
      <c r="M181" s="112">
        <v>29.32</v>
      </c>
      <c r="N181" s="109"/>
      <c r="O181" s="109"/>
      <c r="P181" s="113"/>
      <c r="Q181" s="109" t="s">
        <v>709</v>
      </c>
      <c r="R181" s="109" t="s">
        <v>81</v>
      </c>
      <c r="S181" s="109"/>
      <c r="T181" s="109" t="s">
        <v>715</v>
      </c>
      <c r="U181" s="109" t="s">
        <v>711</v>
      </c>
      <c r="V181" s="109" t="s">
        <v>223</v>
      </c>
      <c r="W181" s="109">
        <v>2018</v>
      </c>
      <c r="X181" s="114">
        <v>64000</v>
      </c>
      <c r="Y181" s="114" t="s">
        <v>725</v>
      </c>
      <c r="Z181" s="109"/>
      <c r="AA181" s="109"/>
      <c r="AB181" s="109"/>
      <c r="AC181" s="109"/>
      <c r="AD181" s="109"/>
    </row>
    <row r="182" spans="2:30">
      <c r="B182" s="103">
        <v>177</v>
      </c>
      <c r="C182" s="109" t="s">
        <v>708</v>
      </c>
      <c r="D182" s="109" t="s">
        <v>223</v>
      </c>
      <c r="E182" s="103">
        <f>VLOOKUP($C182&amp;", "&amp;$D182, '[1]Appendix - GPS Coordinates'!$C:$E, 2, FALSE)</f>
        <v>38.581060600000001</v>
      </c>
      <c r="F182" s="103">
        <f>VLOOKUP($C182&amp;", "&amp;$D182, '[1]Appendix - GPS Coordinates'!$C:$E, 3, FALSE)</f>
        <v>-121.49389499999999</v>
      </c>
      <c r="G182" s="109" t="s">
        <v>224</v>
      </c>
      <c r="H182" s="109">
        <v>2019</v>
      </c>
      <c r="I182" s="103">
        <v>2019</v>
      </c>
      <c r="J182" s="110">
        <v>43619</v>
      </c>
      <c r="K182" s="111" t="s">
        <v>89</v>
      </c>
      <c r="L182" s="109" t="s">
        <v>79</v>
      </c>
      <c r="M182" s="112">
        <v>160</v>
      </c>
      <c r="N182" s="109"/>
      <c r="O182" s="109">
        <v>30</v>
      </c>
      <c r="P182" s="113"/>
      <c r="Q182" s="109" t="s">
        <v>709</v>
      </c>
      <c r="R182" s="109" t="s">
        <v>81</v>
      </c>
      <c r="S182" s="109" t="s">
        <v>726</v>
      </c>
      <c r="T182" s="109" t="s">
        <v>727</v>
      </c>
      <c r="U182" s="109" t="s">
        <v>711</v>
      </c>
      <c r="V182" s="109" t="s">
        <v>223</v>
      </c>
      <c r="W182" s="109">
        <v>2020</v>
      </c>
      <c r="X182" s="114"/>
      <c r="Y182" s="114" t="s">
        <v>728</v>
      </c>
      <c r="Z182" s="109" t="s">
        <v>729</v>
      </c>
      <c r="AA182" s="109"/>
      <c r="AB182" s="109"/>
      <c r="AC182" s="109"/>
      <c r="AD182" s="109"/>
    </row>
    <row r="183" spans="2:30">
      <c r="B183" s="109">
        <v>178</v>
      </c>
      <c r="C183" s="109" t="s">
        <v>730</v>
      </c>
      <c r="D183" s="109" t="s">
        <v>223</v>
      </c>
      <c r="E183" s="103">
        <f>VLOOKUP($C183&amp;", "&amp;$D183, '[1]Appendix - GPS Coordinates'!$C:$E, 2, FALSE)</f>
        <v>32.717420199999999</v>
      </c>
      <c r="F183" s="103">
        <f>VLOOKUP($C183&amp;", "&amp;$D183, '[1]Appendix - GPS Coordinates'!$C:$E, 3, FALSE)</f>
        <v>-117.1627728</v>
      </c>
      <c r="G183" s="109" t="s">
        <v>224</v>
      </c>
      <c r="H183" s="109">
        <v>2019</v>
      </c>
      <c r="I183" s="103">
        <v>2019</v>
      </c>
      <c r="J183" s="110">
        <v>43635</v>
      </c>
      <c r="K183" s="111" t="s">
        <v>89</v>
      </c>
      <c r="L183" s="109" t="s">
        <v>105</v>
      </c>
      <c r="M183" s="112">
        <v>3.5</v>
      </c>
      <c r="N183" s="109"/>
      <c r="O183" s="109"/>
      <c r="P183" s="113"/>
      <c r="Q183" s="109" t="s">
        <v>731</v>
      </c>
      <c r="R183" s="109" t="s">
        <v>150</v>
      </c>
      <c r="S183" s="109"/>
      <c r="T183" s="109"/>
      <c r="U183" s="109" t="s">
        <v>730</v>
      </c>
      <c r="V183" s="109" t="s">
        <v>223</v>
      </c>
      <c r="W183" s="109"/>
      <c r="X183" s="114"/>
      <c r="Y183" s="114" t="s">
        <v>732</v>
      </c>
      <c r="Z183" s="109"/>
      <c r="AA183" s="109"/>
      <c r="AB183" s="109"/>
      <c r="AC183" s="109"/>
      <c r="AD183" s="109" t="s">
        <v>733</v>
      </c>
    </row>
    <row r="184" spans="2:30">
      <c r="B184" s="109">
        <v>179</v>
      </c>
      <c r="C184" s="109" t="s">
        <v>730</v>
      </c>
      <c r="D184" s="109" t="s">
        <v>223</v>
      </c>
      <c r="E184" s="103">
        <f>VLOOKUP($C184&amp;", "&amp;$D184, '[1]Appendix - GPS Coordinates'!$C:$E, 2, FALSE)</f>
        <v>32.717420199999999</v>
      </c>
      <c r="F184" s="103">
        <f>VLOOKUP($C184&amp;", "&amp;$D184, '[1]Appendix - GPS Coordinates'!$C:$E, 3, FALSE)</f>
        <v>-117.1627728</v>
      </c>
      <c r="G184" s="109" t="s">
        <v>224</v>
      </c>
      <c r="H184" s="109">
        <v>2015</v>
      </c>
      <c r="I184" s="103">
        <v>2015</v>
      </c>
      <c r="J184" s="110">
        <v>42298</v>
      </c>
      <c r="K184" s="111" t="s">
        <v>89</v>
      </c>
      <c r="L184" s="109" t="s">
        <v>105</v>
      </c>
      <c r="M184" s="112">
        <v>6</v>
      </c>
      <c r="N184" s="109"/>
      <c r="O184" s="109">
        <v>20</v>
      </c>
      <c r="P184" s="113"/>
      <c r="Q184" s="109" t="s">
        <v>731</v>
      </c>
      <c r="R184" s="109" t="s">
        <v>150</v>
      </c>
      <c r="S184" s="109" t="s">
        <v>734</v>
      </c>
      <c r="T184" s="109" t="s">
        <v>735</v>
      </c>
      <c r="U184" s="109" t="s">
        <v>730</v>
      </c>
      <c r="V184" s="109" t="s">
        <v>223</v>
      </c>
      <c r="W184" s="109"/>
      <c r="X184" s="114"/>
      <c r="Y184" s="114" t="s">
        <v>736</v>
      </c>
      <c r="Z184" s="109"/>
      <c r="AA184" s="109"/>
      <c r="AB184" s="109"/>
      <c r="AC184" s="109"/>
      <c r="AD184" s="109"/>
    </row>
    <row r="185" spans="2:30">
      <c r="B185" s="103">
        <v>180</v>
      </c>
      <c r="C185" s="104" t="s">
        <v>737</v>
      </c>
      <c r="D185" s="104" t="s">
        <v>223</v>
      </c>
      <c r="E185" s="103">
        <f>VLOOKUP($C185&amp;", "&amp;$D185, '[1]Appendix - GPS Coordinates'!$C:$E, 2, FALSE)</f>
        <v>32.717420199999999</v>
      </c>
      <c r="F185" s="103">
        <f>VLOOKUP($C185&amp;", "&amp;$D185, '[1]Appendix - GPS Coordinates'!$C:$E, 3, FALSE)</f>
        <v>-117.1627728</v>
      </c>
      <c r="G185" s="104" t="s">
        <v>224</v>
      </c>
      <c r="H185" s="103">
        <v>2021</v>
      </c>
      <c r="I185" s="103">
        <v>2021</v>
      </c>
      <c r="J185" s="105">
        <v>44343</v>
      </c>
      <c r="K185" s="104" t="s">
        <v>89</v>
      </c>
      <c r="L185" s="104" t="s">
        <v>79</v>
      </c>
      <c r="M185" s="106">
        <v>90</v>
      </c>
      <c r="N185" s="104"/>
      <c r="O185" s="103">
        <v>20</v>
      </c>
      <c r="P185" s="103"/>
      <c r="Q185" s="109" t="s">
        <v>738</v>
      </c>
      <c r="R185" s="109" t="s">
        <v>247</v>
      </c>
      <c r="S185" s="104" t="s">
        <v>441</v>
      </c>
      <c r="T185" s="104" t="s">
        <v>739</v>
      </c>
      <c r="U185" s="104" t="s">
        <v>740</v>
      </c>
      <c r="V185" s="104" t="s">
        <v>223</v>
      </c>
      <c r="W185" s="103">
        <v>2023</v>
      </c>
      <c r="X185" s="107"/>
      <c r="Y185" s="108" t="s">
        <v>294</v>
      </c>
      <c r="Z185" s="116" t="s">
        <v>741</v>
      </c>
      <c r="AA185" s="108" t="s">
        <v>742</v>
      </c>
      <c r="AB185" s="116"/>
      <c r="AC185" s="116"/>
      <c r="AD185" s="104"/>
    </row>
    <row r="186" spans="2:30">
      <c r="B186" s="109">
        <v>181</v>
      </c>
      <c r="C186" s="109" t="s">
        <v>737</v>
      </c>
      <c r="D186" s="109" t="s">
        <v>223</v>
      </c>
      <c r="E186" s="103">
        <f>VLOOKUP($C186&amp;", "&amp;$D186, '[1]Appendix - GPS Coordinates'!$C:$E, 2, FALSE)</f>
        <v>32.717420199999999</v>
      </c>
      <c r="F186" s="103">
        <f>VLOOKUP($C186&amp;", "&amp;$D186, '[1]Appendix - GPS Coordinates'!$C:$E, 3, FALSE)</f>
        <v>-117.1627728</v>
      </c>
      <c r="G186" s="109" t="s">
        <v>224</v>
      </c>
      <c r="H186" s="109">
        <v>2021</v>
      </c>
      <c r="I186" s="103">
        <v>2021</v>
      </c>
      <c r="J186" s="110">
        <v>44320</v>
      </c>
      <c r="K186" s="111" t="s">
        <v>89</v>
      </c>
      <c r="L186" s="109" t="s">
        <v>79</v>
      </c>
      <c r="M186" s="118">
        <v>100</v>
      </c>
      <c r="N186" s="109"/>
      <c r="O186" s="109">
        <v>20</v>
      </c>
      <c r="P186" s="113"/>
      <c r="Q186" s="109" t="s">
        <v>738</v>
      </c>
      <c r="R186" s="109" t="s">
        <v>247</v>
      </c>
      <c r="S186" s="109" t="s">
        <v>743</v>
      </c>
      <c r="T186" s="109" t="s">
        <v>744</v>
      </c>
      <c r="U186" s="109" t="s">
        <v>745</v>
      </c>
      <c r="V186" s="109" t="s">
        <v>223</v>
      </c>
      <c r="W186" s="109">
        <v>2023</v>
      </c>
      <c r="X186" s="114"/>
      <c r="Y186" s="108" t="s">
        <v>746</v>
      </c>
      <c r="Z186" s="109"/>
      <c r="AA186" s="109"/>
      <c r="AB186" s="109"/>
      <c r="AC186" s="109"/>
      <c r="AD186" s="109" t="s">
        <v>747</v>
      </c>
    </row>
    <row r="187" spans="2:30">
      <c r="B187" s="109">
        <v>182</v>
      </c>
      <c r="C187" s="104" t="s">
        <v>737</v>
      </c>
      <c r="D187" s="104" t="s">
        <v>223</v>
      </c>
      <c r="E187" s="103">
        <f>VLOOKUP($C187&amp;", "&amp;$D187, '[1]Appendix - GPS Coordinates'!$C:$E, 2, FALSE)</f>
        <v>32.717420199999999</v>
      </c>
      <c r="F187" s="103">
        <f>VLOOKUP($C187&amp;", "&amp;$D187, '[1]Appendix - GPS Coordinates'!$C:$E, 3, FALSE)</f>
        <v>-117.1627728</v>
      </c>
      <c r="G187" s="104" t="s">
        <v>224</v>
      </c>
      <c r="H187" s="103">
        <v>2021</v>
      </c>
      <c r="I187" s="103">
        <v>2021</v>
      </c>
      <c r="J187" s="105">
        <v>44343</v>
      </c>
      <c r="K187" s="104" t="s">
        <v>89</v>
      </c>
      <c r="L187" s="104" t="s">
        <v>79</v>
      </c>
      <c r="M187" s="106">
        <v>150</v>
      </c>
      <c r="N187" s="104"/>
      <c r="O187" s="103">
        <v>15</v>
      </c>
      <c r="P187" s="103"/>
      <c r="Q187" s="109" t="s">
        <v>738</v>
      </c>
      <c r="R187" s="109" t="s">
        <v>247</v>
      </c>
      <c r="S187" s="104" t="s">
        <v>748</v>
      </c>
      <c r="T187" s="104" t="s">
        <v>749</v>
      </c>
      <c r="U187" s="104" t="s">
        <v>240</v>
      </c>
      <c r="V187" s="104" t="s">
        <v>223</v>
      </c>
      <c r="W187" s="103">
        <v>2023</v>
      </c>
      <c r="X187" s="107">
        <v>460000</v>
      </c>
      <c r="Y187" s="108" t="s">
        <v>294</v>
      </c>
      <c r="Z187" s="108" t="s">
        <v>750</v>
      </c>
      <c r="AA187" s="108" t="s">
        <v>741</v>
      </c>
      <c r="AB187" s="108" t="s">
        <v>751</v>
      </c>
      <c r="AC187" s="116"/>
      <c r="AD187" s="104"/>
    </row>
    <row r="188" spans="2:30">
      <c r="B188" s="103">
        <v>183</v>
      </c>
      <c r="C188" s="109" t="s">
        <v>752</v>
      </c>
      <c r="D188" s="109" t="s">
        <v>223</v>
      </c>
      <c r="E188" s="103">
        <f>VLOOKUP($C188&amp;", "&amp;$D188, '[1]Appendix - GPS Coordinates'!$C:$E, 2, FALSE)</f>
        <v>33.783966399999997</v>
      </c>
      <c r="F188" s="103">
        <f>VLOOKUP($C188&amp;", "&amp;$D188, '[1]Appendix - GPS Coordinates'!$C:$E, 3, FALSE)</f>
        <v>-116.9589086</v>
      </c>
      <c r="G188" s="109" t="s">
        <v>224</v>
      </c>
      <c r="H188" s="109">
        <v>2020</v>
      </c>
      <c r="I188" s="103">
        <v>2020</v>
      </c>
      <c r="J188" s="110">
        <v>44074</v>
      </c>
      <c r="K188" s="111" t="s">
        <v>246</v>
      </c>
      <c r="L188" s="109" t="s">
        <v>79</v>
      </c>
      <c r="M188" s="112">
        <v>5.76</v>
      </c>
      <c r="N188" s="109"/>
      <c r="O188" s="109">
        <v>12</v>
      </c>
      <c r="P188" s="113"/>
      <c r="Q188" s="109" t="s">
        <v>752</v>
      </c>
      <c r="R188" s="109" t="s">
        <v>247</v>
      </c>
      <c r="S188" s="109" t="s">
        <v>248</v>
      </c>
      <c r="T188" s="109" t="s">
        <v>249</v>
      </c>
      <c r="U188" s="109" t="s">
        <v>250</v>
      </c>
      <c r="V188" s="109" t="s">
        <v>223</v>
      </c>
      <c r="W188" s="109">
        <v>2021</v>
      </c>
      <c r="X188" s="114"/>
      <c r="Y188" s="114" t="s">
        <v>251</v>
      </c>
      <c r="Z188" s="109" t="s">
        <v>753</v>
      </c>
      <c r="AA188" s="109"/>
      <c r="AB188" s="109"/>
      <c r="AC188" s="109"/>
      <c r="AD188" s="109"/>
    </row>
    <row r="189" spans="2:30">
      <c r="B189" s="109">
        <v>184</v>
      </c>
      <c r="C189" s="109" t="s">
        <v>754</v>
      </c>
      <c r="D189" s="109" t="s">
        <v>223</v>
      </c>
      <c r="E189" s="103">
        <f>VLOOKUP($C189&amp;", "&amp;$D189, '[1]Appendix - GPS Coordinates'!$C:$E, 2, FALSE)</f>
        <v>37.937290099999998</v>
      </c>
      <c r="F189" s="103">
        <f>VLOOKUP($C189&amp;", "&amp;$D189, '[1]Appendix - GPS Coordinates'!$C:$E, 3, FALSE)</f>
        <v>-121.27737190000001</v>
      </c>
      <c r="G189" s="109" t="s">
        <v>224</v>
      </c>
      <c r="H189" s="109">
        <v>2020</v>
      </c>
      <c r="I189" s="103">
        <v>2020</v>
      </c>
      <c r="J189" s="110">
        <v>44152</v>
      </c>
      <c r="K189" s="111" t="s">
        <v>89</v>
      </c>
      <c r="L189" s="109" t="s">
        <v>105</v>
      </c>
      <c r="M189" s="112">
        <v>5.3</v>
      </c>
      <c r="N189" s="109" t="s">
        <v>126</v>
      </c>
      <c r="O189" s="109"/>
      <c r="P189" s="113"/>
      <c r="Q189" s="109" t="s">
        <v>474</v>
      </c>
      <c r="R189" s="109" t="s">
        <v>150</v>
      </c>
      <c r="S189" s="109" t="s">
        <v>755</v>
      </c>
      <c r="T189" s="109" t="s">
        <v>756</v>
      </c>
      <c r="U189" s="109" t="s">
        <v>757</v>
      </c>
      <c r="V189" s="109" t="s">
        <v>223</v>
      </c>
      <c r="W189" s="109"/>
      <c r="X189" s="114">
        <v>10473</v>
      </c>
      <c r="Y189" s="109" t="s">
        <v>758</v>
      </c>
      <c r="Z189" s="109"/>
      <c r="AA189" s="109"/>
      <c r="AB189" s="109"/>
      <c r="AC189" s="109"/>
      <c r="AD189" s="109"/>
    </row>
    <row r="190" spans="2:30">
      <c r="B190" s="103">
        <v>185</v>
      </c>
      <c r="C190" s="109" t="s">
        <v>759</v>
      </c>
      <c r="D190" s="109" t="s">
        <v>223</v>
      </c>
      <c r="E190" s="103">
        <f>VLOOKUP($C190&amp;", "&amp;$D190, '[1]Appendix - GPS Coordinates'!$C:$E, 2, FALSE)</f>
        <v>37.336190500000001</v>
      </c>
      <c r="F190" s="103">
        <f>VLOOKUP($C190&amp;", "&amp;$D190, '[1]Appendix - GPS Coordinates'!$C:$E, 3, FALSE)</f>
        <v>-121.89058300000001</v>
      </c>
      <c r="G190" s="109" t="s">
        <v>224</v>
      </c>
      <c r="H190" s="109">
        <v>2020</v>
      </c>
      <c r="I190" s="103">
        <v>2020</v>
      </c>
      <c r="J190" s="110">
        <v>43950</v>
      </c>
      <c r="K190" s="111" t="s">
        <v>89</v>
      </c>
      <c r="L190" s="109" t="s">
        <v>79</v>
      </c>
      <c r="M190" s="112">
        <v>62</v>
      </c>
      <c r="N190" s="109"/>
      <c r="O190" s="109">
        <v>12</v>
      </c>
      <c r="P190" s="113"/>
      <c r="Q190" s="109" t="s">
        <v>759</v>
      </c>
      <c r="R190" s="109" t="s">
        <v>247</v>
      </c>
      <c r="S190" s="109" t="s">
        <v>358</v>
      </c>
      <c r="T190" s="109" t="s">
        <v>760</v>
      </c>
      <c r="U190" s="109" t="s">
        <v>307</v>
      </c>
      <c r="V190" s="109" t="s">
        <v>223</v>
      </c>
      <c r="W190" s="109"/>
      <c r="X190" s="114"/>
      <c r="Y190" s="114" t="s">
        <v>761</v>
      </c>
      <c r="Z190" s="109"/>
      <c r="AA190" s="109"/>
      <c r="AB190" s="109"/>
      <c r="AC190" s="109"/>
      <c r="AD190" s="109"/>
    </row>
    <row r="191" spans="2:30">
      <c r="B191" s="109">
        <v>186</v>
      </c>
      <c r="C191" s="109" t="s">
        <v>759</v>
      </c>
      <c r="D191" s="109" t="s">
        <v>223</v>
      </c>
      <c r="E191" s="103">
        <f>VLOOKUP($C191&amp;", "&amp;$D191, '[1]Appendix - GPS Coordinates'!$C:$E, 2, FALSE)</f>
        <v>37.336190500000001</v>
      </c>
      <c r="F191" s="103">
        <f>VLOOKUP($C191&amp;", "&amp;$D191, '[1]Appendix - GPS Coordinates'!$C:$E, 3, FALSE)</f>
        <v>-121.89058300000001</v>
      </c>
      <c r="G191" s="109" t="s">
        <v>224</v>
      </c>
      <c r="H191" s="109">
        <v>2019</v>
      </c>
      <c r="I191" s="103">
        <v>2019</v>
      </c>
      <c r="J191" s="110">
        <v>43684</v>
      </c>
      <c r="K191" s="111" t="s">
        <v>89</v>
      </c>
      <c r="L191" s="109" t="s">
        <v>79</v>
      </c>
      <c r="M191" s="112">
        <v>100</v>
      </c>
      <c r="N191" s="109"/>
      <c r="O191" s="109">
        <v>20</v>
      </c>
      <c r="P191" s="113"/>
      <c r="Q191" s="109" t="s">
        <v>759</v>
      </c>
      <c r="R191" s="109" t="s">
        <v>247</v>
      </c>
      <c r="S191" s="109" t="s">
        <v>696</v>
      </c>
      <c r="T191" s="109" t="s">
        <v>466</v>
      </c>
      <c r="U191" s="109" t="s">
        <v>316</v>
      </c>
      <c r="V191" s="109" t="s">
        <v>223</v>
      </c>
      <c r="W191" s="109">
        <v>2022</v>
      </c>
      <c r="X191" s="114">
        <v>2000000</v>
      </c>
      <c r="Y191" s="114" t="s">
        <v>762</v>
      </c>
      <c r="Z191" s="109"/>
      <c r="AA191" s="109"/>
      <c r="AB191" s="109"/>
      <c r="AC191" s="109"/>
      <c r="AD191" s="109"/>
    </row>
    <row r="192" spans="2:30">
      <c r="B192" s="109">
        <v>187</v>
      </c>
      <c r="C192" s="109" t="s">
        <v>759</v>
      </c>
      <c r="D192" s="109" t="s">
        <v>223</v>
      </c>
      <c r="E192" s="103">
        <f>VLOOKUP($C192&amp;", "&amp;$D192, '[1]Appendix - GPS Coordinates'!$C:$E, 2, FALSE)</f>
        <v>37.336190500000001</v>
      </c>
      <c r="F192" s="103">
        <f>VLOOKUP($C192&amp;", "&amp;$D192, '[1]Appendix - GPS Coordinates'!$C:$E, 3, FALSE)</f>
        <v>-121.89058300000001</v>
      </c>
      <c r="G192" s="109" t="s">
        <v>224</v>
      </c>
      <c r="H192" s="109">
        <v>2020</v>
      </c>
      <c r="I192" s="103">
        <v>2020</v>
      </c>
      <c r="J192" s="110">
        <v>43950</v>
      </c>
      <c r="K192" s="111" t="s">
        <v>89</v>
      </c>
      <c r="L192" s="109" t="s">
        <v>79</v>
      </c>
      <c r="M192" s="112">
        <v>100</v>
      </c>
      <c r="N192" s="109"/>
      <c r="O192" s="109">
        <v>15</v>
      </c>
      <c r="P192" s="113"/>
      <c r="Q192" s="109" t="s">
        <v>759</v>
      </c>
      <c r="R192" s="109" t="s">
        <v>247</v>
      </c>
      <c r="S192" s="109" t="s">
        <v>358</v>
      </c>
      <c r="T192" s="109" t="s">
        <v>763</v>
      </c>
      <c r="U192" s="109" t="s">
        <v>307</v>
      </c>
      <c r="V192" s="109" t="s">
        <v>223</v>
      </c>
      <c r="W192" s="109"/>
      <c r="X192" s="114"/>
      <c r="Y192" s="114" t="s">
        <v>761</v>
      </c>
      <c r="Z192" s="109"/>
      <c r="AA192" s="109"/>
      <c r="AB192" s="109"/>
      <c r="AC192" s="109"/>
      <c r="AD192" s="109"/>
    </row>
    <row r="193" spans="2:30">
      <c r="B193" s="103">
        <v>188</v>
      </c>
      <c r="C193" s="109" t="s">
        <v>759</v>
      </c>
      <c r="D193" s="109" t="s">
        <v>223</v>
      </c>
      <c r="E193" s="103">
        <f>VLOOKUP($C193&amp;", "&amp;$D193, '[1]Appendix - GPS Coordinates'!$C:$E, 2, FALSE)</f>
        <v>37.336190500000001</v>
      </c>
      <c r="F193" s="103">
        <f>VLOOKUP($C193&amp;", "&amp;$D193, '[1]Appendix - GPS Coordinates'!$C:$E, 3, FALSE)</f>
        <v>-121.89058300000001</v>
      </c>
      <c r="G193" s="109" t="s">
        <v>224</v>
      </c>
      <c r="H193" s="109">
        <v>2020</v>
      </c>
      <c r="I193" s="103">
        <v>2020</v>
      </c>
      <c r="J193" s="110">
        <v>44147</v>
      </c>
      <c r="K193" s="111" t="s">
        <v>246</v>
      </c>
      <c r="L193" s="109" t="s">
        <v>79</v>
      </c>
      <c r="M193" s="112">
        <v>225</v>
      </c>
      <c r="N193" s="109"/>
      <c r="O193" s="109">
        <v>15</v>
      </c>
      <c r="P193" s="113"/>
      <c r="Q193" s="109" t="s">
        <v>759</v>
      </c>
      <c r="R193" s="109" t="s">
        <v>247</v>
      </c>
      <c r="S193" s="109" t="s">
        <v>548</v>
      </c>
      <c r="T193" s="109" t="s">
        <v>764</v>
      </c>
      <c r="U193" s="109"/>
      <c r="V193" s="109" t="s">
        <v>339</v>
      </c>
      <c r="W193" s="109">
        <v>2021</v>
      </c>
      <c r="X193" s="114"/>
      <c r="Y193" s="114" t="s">
        <v>251</v>
      </c>
      <c r="Z193" s="109" t="s">
        <v>765</v>
      </c>
      <c r="AA193" s="109"/>
      <c r="AB193" s="109"/>
      <c r="AC193" s="109"/>
      <c r="AD193" s="109"/>
    </row>
    <row r="194" spans="2:30">
      <c r="B194" s="109">
        <v>189</v>
      </c>
      <c r="C194" s="109" t="s">
        <v>576</v>
      </c>
      <c r="D194" s="109" t="s">
        <v>223</v>
      </c>
      <c r="E194" s="103">
        <f>VLOOKUP($C194&amp;", "&amp;$D194, '[1]Appendix - GPS Coordinates'!$C:$E, 2, FALSE)</f>
        <v>37.973534600000001</v>
      </c>
      <c r="F194" s="103">
        <f>VLOOKUP($C194&amp;", "&amp;$D194, '[1]Appendix - GPS Coordinates'!$C:$E, 3, FALSE)</f>
        <v>-122.5310874</v>
      </c>
      <c r="G194" s="109" t="s">
        <v>224</v>
      </c>
      <c r="H194" s="109"/>
      <c r="I194" s="103">
        <v>2020</v>
      </c>
      <c r="J194" s="110"/>
      <c r="K194" s="111" t="s">
        <v>89</v>
      </c>
      <c r="L194" s="109" t="s">
        <v>105</v>
      </c>
      <c r="M194" s="112">
        <v>0.246</v>
      </c>
      <c r="N194" s="109" t="s">
        <v>126</v>
      </c>
      <c r="O194" s="109"/>
      <c r="P194" s="113"/>
      <c r="Q194" s="109" t="s">
        <v>474</v>
      </c>
      <c r="R194" s="109" t="s">
        <v>150</v>
      </c>
      <c r="S194" s="109" t="s">
        <v>766</v>
      </c>
      <c r="T194" s="109"/>
      <c r="U194" s="109" t="s">
        <v>767</v>
      </c>
      <c r="V194" s="109" t="s">
        <v>223</v>
      </c>
      <c r="W194" s="109">
        <v>2020</v>
      </c>
      <c r="X194" s="114">
        <v>378.7</v>
      </c>
      <c r="Y194" s="114" t="s">
        <v>768</v>
      </c>
      <c r="Z194" s="109"/>
      <c r="AA194" s="109"/>
      <c r="AB194" s="109"/>
      <c r="AC194" s="109"/>
      <c r="AD194" s="109"/>
    </row>
    <row r="195" spans="2:30">
      <c r="B195" s="109">
        <v>190</v>
      </c>
      <c r="C195" s="104" t="s">
        <v>769</v>
      </c>
      <c r="D195" s="104" t="s">
        <v>223</v>
      </c>
      <c r="E195" s="103">
        <f>VLOOKUP($C195&amp;", "&amp;$D195, '[1]Appendix - GPS Coordinates'!$C:$E, 2, FALSE)</f>
        <v>37.233325299999997</v>
      </c>
      <c r="F195" s="103">
        <f>VLOOKUP($C195&amp;", "&amp;$D195, '[1]Appendix - GPS Coordinates'!$C:$E, 3, FALSE)</f>
        <v>-121.68463490000001</v>
      </c>
      <c r="G195" s="104" t="s">
        <v>224</v>
      </c>
      <c r="H195" s="103"/>
      <c r="I195" s="103">
        <v>2021</v>
      </c>
      <c r="J195" s="105">
        <v>44331</v>
      </c>
      <c r="K195" s="104" t="s">
        <v>89</v>
      </c>
      <c r="L195" s="104" t="s">
        <v>79</v>
      </c>
      <c r="M195" s="106">
        <v>75</v>
      </c>
      <c r="N195" s="104"/>
      <c r="O195" s="103">
        <v>3</v>
      </c>
      <c r="P195" s="103"/>
      <c r="Q195" s="104" t="s">
        <v>770</v>
      </c>
      <c r="R195" s="104" t="s">
        <v>81</v>
      </c>
      <c r="S195" s="104" t="s">
        <v>771</v>
      </c>
      <c r="T195" s="104" t="s">
        <v>772</v>
      </c>
      <c r="U195" s="104" t="s">
        <v>326</v>
      </c>
      <c r="V195" s="104" t="s">
        <v>223</v>
      </c>
      <c r="W195" s="103">
        <v>2021</v>
      </c>
      <c r="X195" s="107">
        <v>166667</v>
      </c>
      <c r="Y195" s="108" t="s">
        <v>773</v>
      </c>
      <c r="Z195" s="108" t="s">
        <v>774</v>
      </c>
      <c r="AA195" s="108" t="s">
        <v>775</v>
      </c>
      <c r="AB195" s="108" t="s">
        <v>233</v>
      </c>
      <c r="AC195" s="108" t="s">
        <v>776</v>
      </c>
      <c r="AD195" s="104"/>
    </row>
    <row r="196" spans="2:30">
      <c r="B196" s="103">
        <v>191</v>
      </c>
      <c r="C196" s="109" t="s">
        <v>777</v>
      </c>
      <c r="D196" s="109" t="s">
        <v>223</v>
      </c>
      <c r="E196" s="103">
        <f>VLOOKUP($C196&amp;", "&amp;$D196, '[1]Appendix - GPS Coordinates'!$C:$E, 2, FALSE)</f>
        <v>34.019470400000003</v>
      </c>
      <c r="F196" s="103">
        <f>VLOOKUP($C196&amp;", "&amp;$D196, '[1]Appendix - GPS Coordinates'!$C:$E, 3, FALSE)</f>
        <v>-118.49122730000001</v>
      </c>
      <c r="G196" s="109" t="s">
        <v>224</v>
      </c>
      <c r="H196" s="109">
        <v>2019</v>
      </c>
      <c r="I196" s="103">
        <v>2019</v>
      </c>
      <c r="J196" s="110">
        <v>43668</v>
      </c>
      <c r="K196" s="111" t="s">
        <v>89</v>
      </c>
      <c r="L196" s="109" t="s">
        <v>105</v>
      </c>
      <c r="M196" s="112">
        <v>0.55900000000000005</v>
      </c>
      <c r="N196" s="109"/>
      <c r="O196" s="109"/>
      <c r="P196" s="113"/>
      <c r="Q196" s="109" t="s">
        <v>778</v>
      </c>
      <c r="R196" s="109" t="s">
        <v>247</v>
      </c>
      <c r="S196" s="109"/>
      <c r="T196" s="109"/>
      <c r="U196" s="109" t="s">
        <v>777</v>
      </c>
      <c r="V196" s="109" t="s">
        <v>223</v>
      </c>
      <c r="W196" s="109"/>
      <c r="X196" s="114"/>
      <c r="Y196" s="114" t="s">
        <v>779</v>
      </c>
      <c r="Z196" s="109"/>
      <c r="AA196" s="109"/>
      <c r="AB196" s="109"/>
      <c r="AC196" s="109"/>
      <c r="AD196" s="109"/>
    </row>
    <row r="197" spans="2:30">
      <c r="B197" s="109">
        <v>192</v>
      </c>
      <c r="C197" s="109" t="s">
        <v>780</v>
      </c>
      <c r="D197" s="109" t="s">
        <v>223</v>
      </c>
      <c r="E197" s="103">
        <f>VLOOKUP($C197&amp;", "&amp;$D197, '[1]Appendix - GPS Coordinates'!$C:$E, 2, FALSE)</f>
        <v>37.368830099999997</v>
      </c>
      <c r="F197" s="103">
        <f>VLOOKUP($C197&amp;", "&amp;$D197, '[1]Appendix - GPS Coordinates'!$C:$E, 3, FALSE)</f>
        <v>-122.036349</v>
      </c>
      <c r="G197" s="109" t="s">
        <v>224</v>
      </c>
      <c r="H197" s="109">
        <v>2020</v>
      </c>
      <c r="I197" s="103">
        <v>2020</v>
      </c>
      <c r="J197" s="110">
        <v>43843</v>
      </c>
      <c r="K197" s="111" t="s">
        <v>78</v>
      </c>
      <c r="L197" s="109" t="s">
        <v>79</v>
      </c>
      <c r="M197" s="112">
        <v>7</v>
      </c>
      <c r="N197" s="109"/>
      <c r="O197" s="109">
        <v>10</v>
      </c>
      <c r="P197" s="113"/>
      <c r="Q197" s="109" t="s">
        <v>780</v>
      </c>
      <c r="R197" s="109" t="s">
        <v>247</v>
      </c>
      <c r="S197" s="109" t="s">
        <v>290</v>
      </c>
      <c r="T197" s="109" t="s">
        <v>291</v>
      </c>
      <c r="U197" s="109" t="s">
        <v>292</v>
      </c>
      <c r="V197" s="109" t="s">
        <v>223</v>
      </c>
      <c r="W197" s="109">
        <v>2022</v>
      </c>
      <c r="X197" s="114"/>
      <c r="Y197" s="114" t="s">
        <v>293</v>
      </c>
      <c r="Z197" s="109" t="s">
        <v>294</v>
      </c>
      <c r="AA197" s="109"/>
      <c r="AB197" s="109"/>
      <c r="AC197" s="109"/>
      <c r="AD197" s="109"/>
    </row>
    <row r="198" spans="2:30">
      <c r="B198" s="103">
        <v>193</v>
      </c>
      <c r="C198" s="109" t="s">
        <v>780</v>
      </c>
      <c r="D198" s="109" t="s">
        <v>223</v>
      </c>
      <c r="E198" s="103">
        <f>VLOOKUP($C198&amp;", "&amp;$D198, '[1]Appendix - GPS Coordinates'!$C:$E, 2, FALSE)</f>
        <v>37.368830099999997</v>
      </c>
      <c r="F198" s="103">
        <f>VLOOKUP($C198&amp;", "&amp;$D198, '[1]Appendix - GPS Coordinates'!$C:$E, 3, FALSE)</f>
        <v>-122.036349</v>
      </c>
      <c r="G198" s="109" t="s">
        <v>224</v>
      </c>
      <c r="H198" s="109">
        <v>2021</v>
      </c>
      <c r="I198" s="103">
        <v>2021</v>
      </c>
      <c r="J198" s="110">
        <v>44265</v>
      </c>
      <c r="K198" s="111" t="s">
        <v>89</v>
      </c>
      <c r="L198" s="109" t="s">
        <v>79</v>
      </c>
      <c r="M198" s="112">
        <v>20</v>
      </c>
      <c r="N198" s="109"/>
      <c r="O198" s="109">
        <v>15</v>
      </c>
      <c r="P198" s="113"/>
      <c r="Q198" s="109" t="s">
        <v>781</v>
      </c>
      <c r="R198" s="109" t="s">
        <v>247</v>
      </c>
      <c r="S198" s="109" t="s">
        <v>782</v>
      </c>
      <c r="T198" s="109" t="s">
        <v>783</v>
      </c>
      <c r="U198" s="109" t="s">
        <v>297</v>
      </c>
      <c r="V198" s="109" t="s">
        <v>223</v>
      </c>
      <c r="W198" s="109">
        <v>2023</v>
      </c>
      <c r="X198" s="114"/>
      <c r="Y198" s="114" t="s">
        <v>784</v>
      </c>
      <c r="Z198" s="109" t="s">
        <v>785</v>
      </c>
      <c r="AA198" s="109"/>
      <c r="AB198" s="109" t="s">
        <v>304</v>
      </c>
      <c r="AC198" s="109"/>
      <c r="AD198" s="109" t="s">
        <v>786</v>
      </c>
    </row>
    <row r="199" spans="2:30">
      <c r="B199" s="109">
        <v>194</v>
      </c>
      <c r="C199" s="109" t="s">
        <v>780</v>
      </c>
      <c r="D199" s="109" t="s">
        <v>223</v>
      </c>
      <c r="E199" s="103">
        <f>VLOOKUP($C199&amp;", "&amp;$D199, '[1]Appendix - GPS Coordinates'!$C:$E, 2, FALSE)</f>
        <v>37.368830099999997</v>
      </c>
      <c r="F199" s="103">
        <f>VLOOKUP($C199&amp;", "&amp;$D199, '[1]Appendix - GPS Coordinates'!$C:$E, 3, FALSE)</f>
        <v>-122.036349</v>
      </c>
      <c r="G199" s="109" t="s">
        <v>224</v>
      </c>
      <c r="H199" s="109">
        <v>2021</v>
      </c>
      <c r="I199" s="103">
        <v>2021</v>
      </c>
      <c r="J199" s="110">
        <v>44307</v>
      </c>
      <c r="K199" s="111" t="s">
        <v>246</v>
      </c>
      <c r="L199" s="109" t="s">
        <v>79</v>
      </c>
      <c r="M199" s="118">
        <v>33.299999999999997</v>
      </c>
      <c r="N199" s="109"/>
      <c r="O199" s="109">
        <v>20</v>
      </c>
      <c r="P199" s="113"/>
      <c r="Q199" s="109" t="s">
        <v>781</v>
      </c>
      <c r="R199" s="109" t="s">
        <v>247</v>
      </c>
      <c r="S199" s="109" t="s">
        <v>300</v>
      </c>
      <c r="T199" s="109" t="s">
        <v>787</v>
      </c>
      <c r="U199" s="109" t="s">
        <v>240</v>
      </c>
      <c r="V199" s="109" t="s">
        <v>223</v>
      </c>
      <c r="W199" s="109">
        <v>2023</v>
      </c>
      <c r="X199" s="114"/>
      <c r="Y199" s="108" t="s">
        <v>303</v>
      </c>
      <c r="Z199" s="108" t="s">
        <v>304</v>
      </c>
      <c r="AA199" s="117" t="s">
        <v>294</v>
      </c>
      <c r="AB199" s="104" t="s">
        <v>302</v>
      </c>
      <c r="AC199" s="109"/>
      <c r="AD199" s="109" t="s">
        <v>788</v>
      </c>
    </row>
    <row r="200" spans="2:30">
      <c r="B200" s="109">
        <v>195</v>
      </c>
      <c r="C200" s="109" t="s">
        <v>780</v>
      </c>
      <c r="D200" s="109" t="s">
        <v>223</v>
      </c>
      <c r="E200" s="103">
        <f>VLOOKUP($C200&amp;", "&amp;$D200, '[1]Appendix - GPS Coordinates'!$C:$E, 2, FALSE)</f>
        <v>37.368830099999997</v>
      </c>
      <c r="F200" s="103">
        <f>VLOOKUP($C200&amp;", "&amp;$D200, '[1]Appendix - GPS Coordinates'!$C:$E, 3, FALSE)</f>
        <v>-122.036349</v>
      </c>
      <c r="G200" s="109" t="s">
        <v>224</v>
      </c>
      <c r="H200" s="109">
        <v>2020</v>
      </c>
      <c r="I200" s="103">
        <v>2020</v>
      </c>
      <c r="J200" s="110">
        <v>43929</v>
      </c>
      <c r="K200" s="111" t="s">
        <v>89</v>
      </c>
      <c r="L200" s="109" t="s">
        <v>79</v>
      </c>
      <c r="M200" s="112">
        <v>40</v>
      </c>
      <c r="N200" s="109" t="s">
        <v>166</v>
      </c>
      <c r="O200" s="109">
        <v>15</v>
      </c>
      <c r="P200" s="113"/>
      <c r="Q200" s="109" t="s">
        <v>780</v>
      </c>
      <c r="R200" s="109" t="s">
        <v>247</v>
      </c>
      <c r="S200" s="109" t="s">
        <v>311</v>
      </c>
      <c r="T200" s="109" t="s">
        <v>312</v>
      </c>
      <c r="U200" s="109" t="s">
        <v>307</v>
      </c>
      <c r="V200" s="109" t="s">
        <v>223</v>
      </c>
      <c r="W200" s="109">
        <v>2022</v>
      </c>
      <c r="X200" s="114"/>
      <c r="Y200" s="114" t="s">
        <v>313</v>
      </c>
      <c r="Z200" s="109"/>
      <c r="AA200" s="109"/>
      <c r="AB200" s="109"/>
      <c r="AC200" s="109"/>
      <c r="AD200" s="109"/>
    </row>
    <row r="201" spans="2:30">
      <c r="B201" s="103">
        <v>196</v>
      </c>
      <c r="C201" s="109" t="s">
        <v>780</v>
      </c>
      <c r="D201" s="109" t="s">
        <v>223</v>
      </c>
      <c r="E201" s="103">
        <f>VLOOKUP($C201&amp;", "&amp;$D201, '[1]Appendix - GPS Coordinates'!$C:$E, 2, FALSE)</f>
        <v>37.368830099999997</v>
      </c>
      <c r="F201" s="103">
        <f>VLOOKUP($C201&amp;", "&amp;$D201, '[1]Appendix - GPS Coordinates'!$C:$E, 3, FALSE)</f>
        <v>-122.036349</v>
      </c>
      <c r="G201" s="109" t="s">
        <v>224</v>
      </c>
      <c r="H201" s="109">
        <v>2020</v>
      </c>
      <c r="I201" s="103">
        <v>2020</v>
      </c>
      <c r="J201" s="110">
        <v>43929</v>
      </c>
      <c r="K201" s="111" t="s">
        <v>78</v>
      </c>
      <c r="L201" s="109" t="s">
        <v>79</v>
      </c>
      <c r="M201" s="112">
        <v>43</v>
      </c>
      <c r="N201" s="109"/>
      <c r="O201" s="109">
        <v>15</v>
      </c>
      <c r="P201" s="113"/>
      <c r="Q201" s="109" t="s">
        <v>780</v>
      </c>
      <c r="R201" s="109" t="s">
        <v>247</v>
      </c>
      <c r="S201" s="109" t="s">
        <v>319</v>
      </c>
      <c r="T201" s="109" t="s">
        <v>789</v>
      </c>
      <c r="U201" s="109" t="s">
        <v>321</v>
      </c>
      <c r="V201" s="109" t="s">
        <v>223</v>
      </c>
      <c r="W201" s="109">
        <v>2022</v>
      </c>
      <c r="X201" s="114"/>
      <c r="Y201" s="114" t="s">
        <v>322</v>
      </c>
      <c r="Z201" s="109" t="s">
        <v>323</v>
      </c>
      <c r="AA201" s="109"/>
      <c r="AB201" s="109"/>
      <c r="AC201" s="109"/>
      <c r="AD201" s="109"/>
    </row>
    <row r="202" spans="2:30">
      <c r="B202" s="109">
        <v>197</v>
      </c>
      <c r="C202" s="109" t="s">
        <v>780</v>
      </c>
      <c r="D202" s="109" t="s">
        <v>223</v>
      </c>
      <c r="E202" s="103">
        <f>VLOOKUP($C202&amp;", "&amp;$D202, '[1]Appendix - GPS Coordinates'!$C:$E, 2, FALSE)</f>
        <v>37.368830099999997</v>
      </c>
      <c r="F202" s="103">
        <f>VLOOKUP($C202&amp;", "&amp;$D202, '[1]Appendix - GPS Coordinates'!$C:$E, 3, FALSE)</f>
        <v>-122.036349</v>
      </c>
      <c r="G202" s="109" t="s">
        <v>224</v>
      </c>
      <c r="H202" s="109">
        <v>2020</v>
      </c>
      <c r="I202" s="103">
        <v>2020</v>
      </c>
      <c r="J202" s="110">
        <v>43978</v>
      </c>
      <c r="K202" s="111" t="s">
        <v>89</v>
      </c>
      <c r="L202" s="109" t="s">
        <v>79</v>
      </c>
      <c r="M202" s="112">
        <v>50</v>
      </c>
      <c r="N202" s="109"/>
      <c r="O202" s="109">
        <v>20</v>
      </c>
      <c r="P202" s="113"/>
      <c r="Q202" s="109" t="s">
        <v>780</v>
      </c>
      <c r="R202" s="109" t="s">
        <v>247</v>
      </c>
      <c r="S202" s="109" t="s">
        <v>331</v>
      </c>
      <c r="T202" s="109" t="s">
        <v>332</v>
      </c>
      <c r="U202" s="109" t="s">
        <v>790</v>
      </c>
      <c r="V202" s="109" t="s">
        <v>223</v>
      </c>
      <c r="W202" s="109">
        <v>2022</v>
      </c>
      <c r="X202" s="114"/>
      <c r="Y202" s="114" t="s">
        <v>251</v>
      </c>
      <c r="Z202" s="109" t="s">
        <v>335</v>
      </c>
      <c r="AA202" s="109"/>
      <c r="AB202" s="109"/>
      <c r="AC202" s="109"/>
      <c r="AD202" s="109" t="s">
        <v>791</v>
      </c>
    </row>
    <row r="203" spans="2:30">
      <c r="B203" s="109">
        <v>198</v>
      </c>
      <c r="C203" s="109" t="s">
        <v>780</v>
      </c>
      <c r="D203" s="109" t="s">
        <v>223</v>
      </c>
      <c r="E203" s="103">
        <f>VLOOKUP($C203&amp;", "&amp;$D203, '[1]Appendix - GPS Coordinates'!$C:$E, 2, FALSE)</f>
        <v>37.368830099999997</v>
      </c>
      <c r="F203" s="103">
        <f>VLOOKUP($C203&amp;", "&amp;$D203, '[1]Appendix - GPS Coordinates'!$C:$E, 3, FALSE)</f>
        <v>-122.036349</v>
      </c>
      <c r="G203" s="109" t="s">
        <v>224</v>
      </c>
      <c r="H203" s="109">
        <v>2021</v>
      </c>
      <c r="I203" s="103">
        <v>2021</v>
      </c>
      <c r="J203" s="110">
        <v>44209</v>
      </c>
      <c r="K203" s="111" t="s">
        <v>89</v>
      </c>
      <c r="L203" s="109" t="s">
        <v>79</v>
      </c>
      <c r="M203" s="112">
        <v>50</v>
      </c>
      <c r="N203" s="109"/>
      <c r="O203" s="109">
        <v>10</v>
      </c>
      <c r="P203" s="113"/>
      <c r="Q203" s="109" t="s">
        <v>781</v>
      </c>
      <c r="R203" s="109" t="s">
        <v>247</v>
      </c>
      <c r="S203" s="109" t="s">
        <v>348</v>
      </c>
      <c r="T203" s="109" t="s">
        <v>349</v>
      </c>
      <c r="U203" s="109" t="s">
        <v>350</v>
      </c>
      <c r="V203" s="109" t="s">
        <v>87</v>
      </c>
      <c r="W203" s="109">
        <v>2022</v>
      </c>
      <c r="X203" s="114"/>
      <c r="Y203" s="114" t="s">
        <v>792</v>
      </c>
      <c r="Z203" s="109" t="s">
        <v>793</v>
      </c>
      <c r="AA203" s="109"/>
      <c r="AB203" s="109"/>
      <c r="AC203" s="109"/>
      <c r="AD203" s="109" t="s">
        <v>788</v>
      </c>
    </row>
    <row r="204" spans="2:30">
      <c r="B204" s="103">
        <v>199</v>
      </c>
      <c r="C204" s="109" t="s">
        <v>780</v>
      </c>
      <c r="D204" s="109" t="s">
        <v>223</v>
      </c>
      <c r="E204" s="103">
        <f>VLOOKUP($C204&amp;", "&amp;$D204, '[1]Appendix - GPS Coordinates'!$C:$E, 2, FALSE)</f>
        <v>37.368830099999997</v>
      </c>
      <c r="F204" s="103">
        <f>VLOOKUP($C204&amp;", "&amp;$D204, '[1]Appendix - GPS Coordinates'!$C:$E, 3, FALSE)</f>
        <v>-122.036349</v>
      </c>
      <c r="G204" s="109" t="s">
        <v>224</v>
      </c>
      <c r="H204" s="109">
        <v>2021</v>
      </c>
      <c r="I204" s="103">
        <v>2021</v>
      </c>
      <c r="J204" s="110">
        <v>44300</v>
      </c>
      <c r="K204" s="111" t="s">
        <v>89</v>
      </c>
      <c r="L204" s="109" t="s">
        <v>79</v>
      </c>
      <c r="M204" s="118">
        <v>62.5</v>
      </c>
      <c r="N204" s="109"/>
      <c r="O204" s="109">
        <v>15</v>
      </c>
      <c r="P204" s="113"/>
      <c r="Q204" s="109" t="s">
        <v>781</v>
      </c>
      <c r="R204" s="109" t="s">
        <v>247</v>
      </c>
      <c r="S204" s="109" t="s">
        <v>382</v>
      </c>
      <c r="T204" s="109" t="s">
        <v>315</v>
      </c>
      <c r="U204" s="109" t="s">
        <v>316</v>
      </c>
      <c r="V204" s="109" t="s">
        <v>223</v>
      </c>
      <c r="W204" s="109">
        <v>2023</v>
      </c>
      <c r="X204" s="114"/>
      <c r="Y204" s="108" t="s">
        <v>794</v>
      </c>
      <c r="Z204" s="108" t="s">
        <v>304</v>
      </c>
      <c r="AA204" s="108" t="s">
        <v>294</v>
      </c>
      <c r="AB204" s="109"/>
      <c r="AC204" s="109"/>
      <c r="AD204" s="109" t="s">
        <v>795</v>
      </c>
    </row>
    <row r="205" spans="2:30">
      <c r="B205" s="109">
        <v>200</v>
      </c>
      <c r="C205" s="109" t="s">
        <v>780</v>
      </c>
      <c r="D205" s="109" t="s">
        <v>223</v>
      </c>
      <c r="E205" s="103">
        <f>VLOOKUP($C205&amp;", "&amp;$D205, '[1]Appendix - GPS Coordinates'!$C:$E, 2, FALSE)</f>
        <v>37.368830099999997</v>
      </c>
      <c r="F205" s="103">
        <f>VLOOKUP($C205&amp;", "&amp;$D205, '[1]Appendix - GPS Coordinates'!$C:$E, 3, FALSE)</f>
        <v>-122.036349</v>
      </c>
      <c r="G205" s="109" t="s">
        <v>224</v>
      </c>
      <c r="H205" s="109">
        <v>2018</v>
      </c>
      <c r="I205" s="103">
        <v>2018</v>
      </c>
      <c r="J205" s="110">
        <v>43412</v>
      </c>
      <c r="K205" s="111" t="s">
        <v>89</v>
      </c>
      <c r="L205" s="109" t="s">
        <v>79</v>
      </c>
      <c r="M205" s="112">
        <v>70.400000000000006</v>
      </c>
      <c r="N205" s="109" t="s">
        <v>166</v>
      </c>
      <c r="O205" s="109">
        <v>20</v>
      </c>
      <c r="P205" s="113"/>
      <c r="Q205" s="109" t="s">
        <v>780</v>
      </c>
      <c r="R205" s="109" t="s">
        <v>247</v>
      </c>
      <c r="S205" s="109" t="s">
        <v>238</v>
      </c>
      <c r="T205" s="109" t="s">
        <v>306</v>
      </c>
      <c r="U205" s="109" t="s">
        <v>307</v>
      </c>
      <c r="V205" s="109" t="s">
        <v>223</v>
      </c>
      <c r="W205" s="109">
        <v>2022</v>
      </c>
      <c r="X205" s="114"/>
      <c r="Y205" s="114" t="s">
        <v>310</v>
      </c>
      <c r="Z205" s="109" t="s">
        <v>294</v>
      </c>
      <c r="AA205" s="109"/>
      <c r="AB205" s="109"/>
      <c r="AC205" s="109"/>
      <c r="AD205" s="109"/>
    </row>
    <row r="206" spans="2:30">
      <c r="B206" s="103">
        <v>201</v>
      </c>
      <c r="C206" s="109" t="s">
        <v>780</v>
      </c>
      <c r="D206" s="109" t="s">
        <v>223</v>
      </c>
      <c r="E206" s="103">
        <f>VLOOKUP($C206&amp;", "&amp;$D206, '[1]Appendix - GPS Coordinates'!$C:$E, 2, FALSE)</f>
        <v>37.368830099999997</v>
      </c>
      <c r="F206" s="103">
        <f>VLOOKUP($C206&amp;", "&amp;$D206, '[1]Appendix - GPS Coordinates'!$C:$E, 3, FALSE)</f>
        <v>-122.036349</v>
      </c>
      <c r="G206" s="109" t="s">
        <v>224</v>
      </c>
      <c r="H206" s="109">
        <v>2021</v>
      </c>
      <c r="I206" s="103">
        <v>2021</v>
      </c>
      <c r="J206" s="110">
        <v>44328</v>
      </c>
      <c r="K206" s="111" t="s">
        <v>246</v>
      </c>
      <c r="L206" s="109" t="s">
        <v>79</v>
      </c>
      <c r="M206" s="118">
        <v>77.7</v>
      </c>
      <c r="N206" s="109"/>
      <c r="O206" s="109">
        <v>15</v>
      </c>
      <c r="P206" s="113"/>
      <c r="Q206" s="109" t="s">
        <v>781</v>
      </c>
      <c r="R206" s="109" t="s">
        <v>247</v>
      </c>
      <c r="S206" s="109" t="s">
        <v>447</v>
      </c>
      <c r="T206" s="109" t="s">
        <v>796</v>
      </c>
      <c r="U206" s="109" t="s">
        <v>307</v>
      </c>
      <c r="V206" s="109" t="s">
        <v>223</v>
      </c>
      <c r="W206" s="109">
        <v>2023</v>
      </c>
      <c r="X206" s="114"/>
      <c r="Y206" s="108" t="s">
        <v>304</v>
      </c>
      <c r="Z206" s="109"/>
      <c r="AA206" s="109"/>
      <c r="AB206" s="109"/>
      <c r="AC206" s="109"/>
      <c r="AD206" s="109"/>
    </row>
    <row r="207" spans="2:30">
      <c r="B207" s="109">
        <v>202</v>
      </c>
      <c r="C207" s="109" t="s">
        <v>780</v>
      </c>
      <c r="D207" s="109" t="s">
        <v>223</v>
      </c>
      <c r="E207" s="103">
        <f>VLOOKUP($C207&amp;", "&amp;$D207, '[1]Appendix - GPS Coordinates'!$C:$E, 2, FALSE)</f>
        <v>37.368830099999997</v>
      </c>
      <c r="F207" s="103">
        <f>VLOOKUP($C207&amp;", "&amp;$D207, '[1]Appendix - GPS Coordinates'!$C:$E, 3, FALSE)</f>
        <v>-122.036349</v>
      </c>
      <c r="G207" s="109" t="s">
        <v>224</v>
      </c>
      <c r="H207" s="109">
        <v>2020</v>
      </c>
      <c r="I207" s="103">
        <v>2020</v>
      </c>
      <c r="J207" s="110">
        <v>43998</v>
      </c>
      <c r="K207" s="111" t="s">
        <v>89</v>
      </c>
      <c r="L207" s="109" t="s">
        <v>79</v>
      </c>
      <c r="M207" s="112">
        <v>80</v>
      </c>
      <c r="N207" s="109" t="s">
        <v>166</v>
      </c>
      <c r="O207" s="109">
        <v>20</v>
      </c>
      <c r="P207" s="113"/>
      <c r="Q207" s="109" t="s">
        <v>780</v>
      </c>
      <c r="R207" s="109" t="s">
        <v>247</v>
      </c>
      <c r="S207" s="109" t="s">
        <v>401</v>
      </c>
      <c r="T207" s="109" t="s">
        <v>346</v>
      </c>
      <c r="U207" s="109" t="s">
        <v>250</v>
      </c>
      <c r="V207" s="109" t="s">
        <v>223</v>
      </c>
      <c r="W207" s="109">
        <v>2023</v>
      </c>
      <c r="X207" s="114"/>
      <c r="Y207" s="114" t="s">
        <v>251</v>
      </c>
      <c r="Z207" s="109" t="s">
        <v>347</v>
      </c>
      <c r="AA207" s="109"/>
      <c r="AB207" s="109"/>
      <c r="AC207" s="109"/>
      <c r="AD207" s="109" t="s">
        <v>791</v>
      </c>
    </row>
    <row r="208" spans="2:30">
      <c r="B208" s="109">
        <v>203</v>
      </c>
      <c r="C208" s="109" t="s">
        <v>780</v>
      </c>
      <c r="D208" s="109" t="s">
        <v>223</v>
      </c>
      <c r="E208" s="103">
        <f>VLOOKUP($C208&amp;", "&amp;$D208, '[1]Appendix - GPS Coordinates'!$C:$E, 2, FALSE)</f>
        <v>37.368830099999997</v>
      </c>
      <c r="F208" s="103">
        <f>VLOOKUP($C208&amp;", "&amp;$D208, '[1]Appendix - GPS Coordinates'!$C:$E, 3, FALSE)</f>
        <v>-122.036349</v>
      </c>
      <c r="G208" s="109" t="s">
        <v>224</v>
      </c>
      <c r="H208" s="109">
        <v>2018</v>
      </c>
      <c r="I208" s="103">
        <v>2018</v>
      </c>
      <c r="J208" s="110">
        <v>43398</v>
      </c>
      <c r="K208" s="111" t="s">
        <v>89</v>
      </c>
      <c r="L208" s="109" t="s">
        <v>79</v>
      </c>
      <c r="M208" s="112">
        <v>82.5</v>
      </c>
      <c r="N208" s="109" t="s">
        <v>166</v>
      </c>
      <c r="O208" s="109">
        <v>15</v>
      </c>
      <c r="P208" s="113"/>
      <c r="Q208" s="109" t="s">
        <v>780</v>
      </c>
      <c r="R208" s="109" t="s">
        <v>247</v>
      </c>
      <c r="S208" s="109" t="s">
        <v>324</v>
      </c>
      <c r="T208" s="109" t="s">
        <v>325</v>
      </c>
      <c r="U208" s="109" t="s">
        <v>326</v>
      </c>
      <c r="V208" s="109" t="s">
        <v>223</v>
      </c>
      <c r="W208" s="109">
        <v>2021</v>
      </c>
      <c r="X208" s="114"/>
      <c r="Y208" s="114" t="s">
        <v>797</v>
      </c>
      <c r="Z208" s="109"/>
      <c r="AA208" s="109"/>
      <c r="AB208" s="109"/>
      <c r="AC208" s="109"/>
      <c r="AD208" s="109"/>
    </row>
    <row r="209" spans="2:30">
      <c r="B209" s="103">
        <v>204</v>
      </c>
      <c r="C209" s="109" t="s">
        <v>780</v>
      </c>
      <c r="D209" s="109" t="s">
        <v>223</v>
      </c>
      <c r="E209" s="103">
        <f>VLOOKUP($C209&amp;", "&amp;$D209, '[1]Appendix - GPS Coordinates'!$C:$E, 2, FALSE)</f>
        <v>37.368830099999997</v>
      </c>
      <c r="F209" s="103">
        <f>VLOOKUP($C209&amp;", "&amp;$D209, '[1]Appendix - GPS Coordinates'!$C:$E, 3, FALSE)</f>
        <v>-122.036349</v>
      </c>
      <c r="G209" s="109" t="s">
        <v>224</v>
      </c>
      <c r="H209" s="109">
        <v>2021</v>
      </c>
      <c r="I209" s="103">
        <v>2021</v>
      </c>
      <c r="J209" s="110">
        <v>44328</v>
      </c>
      <c r="K209" s="111" t="s">
        <v>89</v>
      </c>
      <c r="L209" s="109" t="s">
        <v>79</v>
      </c>
      <c r="M209" s="118">
        <v>100</v>
      </c>
      <c r="N209" s="109"/>
      <c r="O209" s="109">
        <v>15</v>
      </c>
      <c r="P209" s="113"/>
      <c r="Q209" s="109" t="s">
        <v>781</v>
      </c>
      <c r="R209" s="109" t="s">
        <v>247</v>
      </c>
      <c r="S209" s="109" t="s">
        <v>341</v>
      </c>
      <c r="T209" s="109" t="s">
        <v>342</v>
      </c>
      <c r="U209" s="109" t="s">
        <v>240</v>
      </c>
      <c r="V209" s="109" t="s">
        <v>223</v>
      </c>
      <c r="W209" s="109">
        <v>2023</v>
      </c>
      <c r="X209" s="114"/>
      <c r="Y209" s="108" t="s">
        <v>304</v>
      </c>
      <c r="Z209" s="108" t="s">
        <v>798</v>
      </c>
      <c r="AA209" s="108" t="s">
        <v>294</v>
      </c>
      <c r="AB209" s="109"/>
      <c r="AC209" s="109"/>
      <c r="AD209" s="109" t="s">
        <v>799</v>
      </c>
    </row>
    <row r="210" spans="2:30">
      <c r="B210" s="109">
        <v>205</v>
      </c>
      <c r="C210" s="109" t="s">
        <v>780</v>
      </c>
      <c r="D210" s="109" t="s">
        <v>223</v>
      </c>
      <c r="E210" s="103">
        <f>VLOOKUP($C210&amp;", "&amp;$D210, '[1]Appendix - GPS Coordinates'!$C:$E, 2, FALSE)</f>
        <v>37.368830099999997</v>
      </c>
      <c r="F210" s="103">
        <f>VLOOKUP($C210&amp;", "&amp;$D210, '[1]Appendix - GPS Coordinates'!$C:$E, 3, FALSE)</f>
        <v>-122.036349</v>
      </c>
      <c r="G210" s="109" t="s">
        <v>224</v>
      </c>
      <c r="H210" s="109">
        <v>2018</v>
      </c>
      <c r="I210" s="103">
        <v>2018</v>
      </c>
      <c r="J210" s="110">
        <v>43312</v>
      </c>
      <c r="K210" s="111" t="s">
        <v>246</v>
      </c>
      <c r="L210" s="109" t="s">
        <v>79</v>
      </c>
      <c r="M210" s="112">
        <v>110</v>
      </c>
      <c r="N210" s="109"/>
      <c r="O210" s="109">
        <v>15</v>
      </c>
      <c r="P210" s="113"/>
      <c r="Q210" s="109" t="s">
        <v>780</v>
      </c>
      <c r="R210" s="109" t="s">
        <v>247</v>
      </c>
      <c r="S210" s="109" t="s">
        <v>336</v>
      </c>
      <c r="T210" s="109" t="s">
        <v>337</v>
      </c>
      <c r="U210" s="109" t="s">
        <v>338</v>
      </c>
      <c r="V210" s="109" t="s">
        <v>339</v>
      </c>
      <c r="W210" s="109">
        <v>2020</v>
      </c>
      <c r="X210" s="114"/>
      <c r="Y210" s="114" t="s">
        <v>340</v>
      </c>
      <c r="Z210" s="109" t="s">
        <v>800</v>
      </c>
      <c r="AA210" s="109"/>
      <c r="AB210" s="109"/>
      <c r="AC210" s="109"/>
      <c r="AD210" s="109"/>
    </row>
    <row r="211" spans="2:30">
      <c r="B211" s="109">
        <v>206</v>
      </c>
      <c r="C211" s="109" t="s">
        <v>801</v>
      </c>
      <c r="D211" s="109" t="s">
        <v>223</v>
      </c>
      <c r="E211" s="103">
        <f>VLOOKUP($C211&amp;", "&amp;$D211, '[1]Appendix - GPS Coordinates'!$C:$E, 2, FALSE)</f>
        <v>38.440492499999998</v>
      </c>
      <c r="F211" s="103">
        <f>VLOOKUP($C211&amp;", "&amp;$D211, '[1]Appendix - GPS Coordinates'!$C:$E, 3, FALSE)</f>
        <v>-122.7141049</v>
      </c>
      <c r="G211" s="109" t="s">
        <v>224</v>
      </c>
      <c r="H211" s="109">
        <v>2017</v>
      </c>
      <c r="I211" s="103">
        <v>2017</v>
      </c>
      <c r="J211" s="110">
        <v>43087</v>
      </c>
      <c r="K211" s="111" t="s">
        <v>89</v>
      </c>
      <c r="L211" s="109" t="s">
        <v>79</v>
      </c>
      <c r="M211" s="112">
        <v>0.98899999999999999</v>
      </c>
      <c r="N211" s="109" t="s">
        <v>166</v>
      </c>
      <c r="O211" s="109">
        <v>20</v>
      </c>
      <c r="P211" s="113">
        <v>95</v>
      </c>
      <c r="Q211" s="109" t="s">
        <v>801</v>
      </c>
      <c r="R211" s="109" t="s">
        <v>247</v>
      </c>
      <c r="S211" s="109" t="s">
        <v>802</v>
      </c>
      <c r="T211" s="109" t="s">
        <v>802</v>
      </c>
      <c r="U211" s="109" t="s">
        <v>803</v>
      </c>
      <c r="V211" s="109" t="s">
        <v>223</v>
      </c>
      <c r="W211" s="109">
        <v>2019</v>
      </c>
      <c r="X211" s="114"/>
      <c r="Y211" s="114" t="s">
        <v>804</v>
      </c>
      <c r="Z211" s="109"/>
      <c r="AA211" s="109"/>
      <c r="AB211" s="109"/>
      <c r="AC211" s="109"/>
      <c r="AD211" s="109"/>
    </row>
    <row r="212" spans="2:30">
      <c r="B212" s="103">
        <v>207</v>
      </c>
      <c r="C212" s="109" t="s">
        <v>801</v>
      </c>
      <c r="D212" s="109" t="s">
        <v>223</v>
      </c>
      <c r="E212" s="103">
        <f>VLOOKUP($C212&amp;", "&amp;$D212, '[1]Appendix - GPS Coordinates'!$C:$E, 2, FALSE)</f>
        <v>38.440492499999998</v>
      </c>
      <c r="F212" s="103">
        <f>VLOOKUP($C212&amp;", "&amp;$D212, '[1]Appendix - GPS Coordinates'!$C:$E, 3, FALSE)</f>
        <v>-122.7141049</v>
      </c>
      <c r="G212" s="109" t="s">
        <v>224</v>
      </c>
      <c r="H212" s="109">
        <v>2017</v>
      </c>
      <c r="I212" s="103">
        <v>2017</v>
      </c>
      <c r="J212" s="110">
        <v>42898</v>
      </c>
      <c r="K212" s="111" t="s">
        <v>89</v>
      </c>
      <c r="L212" s="109" t="s">
        <v>79</v>
      </c>
      <c r="M212" s="112">
        <v>0.999</v>
      </c>
      <c r="N212" s="109"/>
      <c r="O212" s="109">
        <v>20</v>
      </c>
      <c r="P212" s="113"/>
      <c r="Q212" s="109" t="s">
        <v>801</v>
      </c>
      <c r="R212" s="109" t="s">
        <v>247</v>
      </c>
      <c r="S212" s="109" t="s">
        <v>805</v>
      </c>
      <c r="T212" s="109" t="s">
        <v>805</v>
      </c>
      <c r="U212" s="109" t="s">
        <v>806</v>
      </c>
      <c r="V212" s="109" t="s">
        <v>223</v>
      </c>
      <c r="W212" s="109">
        <v>2020</v>
      </c>
      <c r="X212" s="114"/>
      <c r="Y212" s="114" t="s">
        <v>807</v>
      </c>
      <c r="Z212" s="109"/>
      <c r="AA212" s="109"/>
      <c r="AB212" s="109"/>
      <c r="AC212" s="109"/>
      <c r="AD212" s="109"/>
    </row>
    <row r="213" spans="2:30">
      <c r="B213" s="109">
        <v>208</v>
      </c>
      <c r="C213" s="109" t="s">
        <v>801</v>
      </c>
      <c r="D213" s="109" t="s">
        <v>223</v>
      </c>
      <c r="E213" s="103">
        <f>VLOOKUP($C213&amp;", "&amp;$D213, '[1]Appendix - GPS Coordinates'!$C:$E, 2, FALSE)</f>
        <v>38.440492499999998</v>
      </c>
      <c r="F213" s="103">
        <f>VLOOKUP($C213&amp;", "&amp;$D213, '[1]Appendix - GPS Coordinates'!$C:$E, 3, FALSE)</f>
        <v>-122.7141049</v>
      </c>
      <c r="G213" s="109" t="s">
        <v>224</v>
      </c>
      <c r="H213" s="109">
        <v>2017</v>
      </c>
      <c r="I213" s="103">
        <v>2017</v>
      </c>
      <c r="J213" s="110">
        <v>42898</v>
      </c>
      <c r="K213" s="111" t="s">
        <v>89</v>
      </c>
      <c r="L213" s="109" t="s">
        <v>79</v>
      </c>
      <c r="M213" s="112">
        <v>0.999</v>
      </c>
      <c r="N213" s="109"/>
      <c r="O213" s="109">
        <v>20</v>
      </c>
      <c r="P213" s="113"/>
      <c r="Q213" s="109" t="s">
        <v>801</v>
      </c>
      <c r="R213" s="109" t="s">
        <v>247</v>
      </c>
      <c r="S213" s="109" t="s">
        <v>808</v>
      </c>
      <c r="T213" s="109" t="s">
        <v>808</v>
      </c>
      <c r="U213" s="109" t="s">
        <v>806</v>
      </c>
      <c r="V213" s="109" t="s">
        <v>223</v>
      </c>
      <c r="W213" s="109">
        <v>2020</v>
      </c>
      <c r="X213" s="114"/>
      <c r="Y213" s="114" t="s">
        <v>807</v>
      </c>
      <c r="Z213" s="109"/>
      <c r="AA213" s="109"/>
      <c r="AB213" s="109"/>
      <c r="AC213" s="109"/>
      <c r="AD213" s="109"/>
    </row>
    <row r="214" spans="2:30">
      <c r="B214" s="103">
        <v>209</v>
      </c>
      <c r="C214" s="109" t="s">
        <v>801</v>
      </c>
      <c r="D214" s="109" t="s">
        <v>223</v>
      </c>
      <c r="E214" s="103">
        <f>VLOOKUP($C214&amp;", "&amp;$D214, '[1]Appendix - GPS Coordinates'!$C:$E, 2, FALSE)</f>
        <v>38.440492499999998</v>
      </c>
      <c r="F214" s="103">
        <f>VLOOKUP($C214&amp;", "&amp;$D214, '[1]Appendix - GPS Coordinates'!$C:$E, 3, FALSE)</f>
        <v>-122.7141049</v>
      </c>
      <c r="G214" s="109" t="s">
        <v>224</v>
      </c>
      <c r="H214" s="109">
        <v>2017</v>
      </c>
      <c r="I214" s="103">
        <v>2017</v>
      </c>
      <c r="J214" s="110"/>
      <c r="K214" s="111" t="s">
        <v>89</v>
      </c>
      <c r="L214" s="109" t="s">
        <v>79</v>
      </c>
      <c r="M214" s="112">
        <v>1</v>
      </c>
      <c r="N214" s="109"/>
      <c r="O214" s="109">
        <v>20</v>
      </c>
      <c r="P214" s="113"/>
      <c r="Q214" s="109" t="s">
        <v>801</v>
      </c>
      <c r="R214" s="109" t="s">
        <v>247</v>
      </c>
      <c r="S214" s="109" t="s">
        <v>809</v>
      </c>
      <c r="T214" s="109" t="s">
        <v>810</v>
      </c>
      <c r="U214" s="109" t="s">
        <v>806</v>
      </c>
      <c r="V214" s="109" t="s">
        <v>223</v>
      </c>
      <c r="W214" s="109">
        <v>2018</v>
      </c>
      <c r="X214" s="114"/>
      <c r="Y214" s="114" t="s">
        <v>811</v>
      </c>
      <c r="Z214" s="109" t="s">
        <v>812</v>
      </c>
      <c r="AA214" s="109"/>
      <c r="AB214" s="109"/>
      <c r="AC214" s="109"/>
      <c r="AD214" s="109"/>
    </row>
    <row r="215" spans="2:30">
      <c r="B215" s="109">
        <v>210</v>
      </c>
      <c r="C215" s="109" t="s">
        <v>801</v>
      </c>
      <c r="D215" s="109" t="s">
        <v>223</v>
      </c>
      <c r="E215" s="103">
        <f>VLOOKUP($C215&amp;", "&amp;$D215, '[1]Appendix - GPS Coordinates'!$C:$E, 2, FALSE)</f>
        <v>38.440492499999998</v>
      </c>
      <c r="F215" s="103">
        <f>VLOOKUP($C215&amp;", "&amp;$D215, '[1]Appendix - GPS Coordinates'!$C:$E, 3, FALSE)</f>
        <v>-122.7141049</v>
      </c>
      <c r="G215" s="109" t="s">
        <v>224</v>
      </c>
      <c r="H215" s="109">
        <v>2017</v>
      </c>
      <c r="I215" s="103">
        <v>2017</v>
      </c>
      <c r="J215" s="110"/>
      <c r="K215" s="111" t="s">
        <v>89</v>
      </c>
      <c r="L215" s="109" t="s">
        <v>79</v>
      </c>
      <c r="M215" s="112">
        <v>1</v>
      </c>
      <c r="N215" s="109"/>
      <c r="O215" s="109">
        <v>20</v>
      </c>
      <c r="P215" s="113"/>
      <c r="Q215" s="109" t="s">
        <v>801</v>
      </c>
      <c r="R215" s="109" t="s">
        <v>247</v>
      </c>
      <c r="S215" s="109" t="s">
        <v>809</v>
      </c>
      <c r="T215" s="109" t="s">
        <v>813</v>
      </c>
      <c r="U215" s="109" t="s">
        <v>806</v>
      </c>
      <c r="V215" s="109" t="s">
        <v>223</v>
      </c>
      <c r="W215" s="109">
        <v>2018</v>
      </c>
      <c r="X215" s="114"/>
      <c r="Y215" s="114" t="s">
        <v>811</v>
      </c>
      <c r="Z215" s="109" t="s">
        <v>812</v>
      </c>
      <c r="AA215" s="109"/>
      <c r="AB215" s="109"/>
      <c r="AC215" s="109"/>
      <c r="AD215" s="109"/>
    </row>
    <row r="216" spans="2:30">
      <c r="B216" s="109">
        <v>211</v>
      </c>
      <c r="C216" s="109" t="s">
        <v>801</v>
      </c>
      <c r="D216" s="109" t="s">
        <v>223</v>
      </c>
      <c r="E216" s="103">
        <f>VLOOKUP($C216&amp;", "&amp;$D216, '[1]Appendix - GPS Coordinates'!$C:$E, 2, FALSE)</f>
        <v>38.440492499999998</v>
      </c>
      <c r="F216" s="103">
        <f>VLOOKUP($C216&amp;", "&amp;$D216, '[1]Appendix - GPS Coordinates'!$C:$E, 3, FALSE)</f>
        <v>-122.7141049</v>
      </c>
      <c r="G216" s="109" t="s">
        <v>224</v>
      </c>
      <c r="H216" s="109"/>
      <c r="I216" s="103">
        <v>2019</v>
      </c>
      <c r="J216" s="110"/>
      <c r="K216" s="111" t="s">
        <v>89</v>
      </c>
      <c r="L216" s="109" t="s">
        <v>79</v>
      </c>
      <c r="M216" s="112">
        <v>1</v>
      </c>
      <c r="N216" s="109"/>
      <c r="O216" s="109">
        <v>20</v>
      </c>
      <c r="P216" s="113"/>
      <c r="Q216" s="109" t="s">
        <v>801</v>
      </c>
      <c r="R216" s="109" t="s">
        <v>247</v>
      </c>
      <c r="S216" s="109" t="s">
        <v>814</v>
      </c>
      <c r="T216" s="109" t="s">
        <v>815</v>
      </c>
      <c r="U216" s="109" t="s">
        <v>816</v>
      </c>
      <c r="V216" s="109" t="s">
        <v>223</v>
      </c>
      <c r="W216" s="109">
        <v>2019</v>
      </c>
      <c r="X216" s="114"/>
      <c r="Y216" s="114" t="s">
        <v>251</v>
      </c>
      <c r="Z216" s="109" t="s">
        <v>817</v>
      </c>
      <c r="AA216" s="109"/>
      <c r="AB216" s="109"/>
      <c r="AC216" s="109"/>
      <c r="AD216" s="109"/>
    </row>
    <row r="217" spans="2:30">
      <c r="B217" s="103">
        <v>212</v>
      </c>
      <c r="C217" s="109" t="s">
        <v>801</v>
      </c>
      <c r="D217" s="109" t="s">
        <v>223</v>
      </c>
      <c r="E217" s="103">
        <f>VLOOKUP($C217&amp;", "&amp;$D217, '[1]Appendix - GPS Coordinates'!$C:$E, 2, FALSE)</f>
        <v>38.440492499999998</v>
      </c>
      <c r="F217" s="103">
        <f>VLOOKUP($C217&amp;", "&amp;$D217, '[1]Appendix - GPS Coordinates'!$C:$E, 3, FALSE)</f>
        <v>-122.7141049</v>
      </c>
      <c r="G217" s="109" t="s">
        <v>224</v>
      </c>
      <c r="H217" s="109">
        <v>2015</v>
      </c>
      <c r="I217" s="103">
        <v>2015</v>
      </c>
      <c r="J217" s="110"/>
      <c r="K217" s="111" t="s">
        <v>89</v>
      </c>
      <c r="L217" s="109" t="s">
        <v>79</v>
      </c>
      <c r="M217" s="112">
        <v>30</v>
      </c>
      <c r="N217" s="109" t="s">
        <v>166</v>
      </c>
      <c r="O217" s="109">
        <v>20</v>
      </c>
      <c r="P217" s="113"/>
      <c r="Q217" s="109" t="s">
        <v>801</v>
      </c>
      <c r="R217" s="109" t="s">
        <v>247</v>
      </c>
      <c r="S217" s="109" t="s">
        <v>324</v>
      </c>
      <c r="T217" s="109" t="s">
        <v>818</v>
      </c>
      <c r="U217" s="109" t="s">
        <v>326</v>
      </c>
      <c r="V217" s="109" t="s">
        <v>223</v>
      </c>
      <c r="W217" s="109">
        <v>2017</v>
      </c>
      <c r="X217" s="114"/>
      <c r="Y217" s="114" t="s">
        <v>819</v>
      </c>
      <c r="Z217" s="109" t="s">
        <v>820</v>
      </c>
      <c r="AA217" s="109"/>
      <c r="AB217" s="109"/>
      <c r="AC217" s="109"/>
      <c r="AD217" s="109"/>
    </row>
    <row r="218" spans="2:30">
      <c r="B218" s="109">
        <v>213</v>
      </c>
      <c r="C218" s="109" t="s">
        <v>801</v>
      </c>
      <c r="D218" s="109" t="s">
        <v>223</v>
      </c>
      <c r="E218" s="103">
        <f>VLOOKUP($C218&amp;", "&amp;$D218, '[1]Appendix - GPS Coordinates'!$C:$E, 2, FALSE)</f>
        <v>38.440492499999998</v>
      </c>
      <c r="F218" s="103">
        <f>VLOOKUP($C218&amp;", "&amp;$D218, '[1]Appendix - GPS Coordinates'!$C:$E, 3, FALSE)</f>
        <v>-122.7141049</v>
      </c>
      <c r="G218" s="109" t="s">
        <v>224</v>
      </c>
      <c r="H218" s="109">
        <v>2015</v>
      </c>
      <c r="I218" s="103">
        <v>2015</v>
      </c>
      <c r="J218" s="110"/>
      <c r="K218" s="111" t="s">
        <v>89</v>
      </c>
      <c r="L218" s="109" t="s">
        <v>79</v>
      </c>
      <c r="M218" s="112">
        <v>40</v>
      </c>
      <c r="N218" s="109" t="s">
        <v>166</v>
      </c>
      <c r="O218" s="109">
        <v>20</v>
      </c>
      <c r="P218" s="113"/>
      <c r="Q218" s="109" t="s">
        <v>801</v>
      </c>
      <c r="R218" s="109" t="s">
        <v>247</v>
      </c>
      <c r="S218" s="109" t="s">
        <v>324</v>
      </c>
      <c r="T218" s="109" t="s">
        <v>821</v>
      </c>
      <c r="U218" s="109" t="s">
        <v>326</v>
      </c>
      <c r="V218" s="109" t="s">
        <v>223</v>
      </c>
      <c r="W218" s="109">
        <v>2017</v>
      </c>
      <c r="X218" s="114"/>
      <c r="Y218" s="114" t="s">
        <v>819</v>
      </c>
      <c r="Z218" s="109" t="s">
        <v>820</v>
      </c>
      <c r="AA218" s="109"/>
      <c r="AB218" s="109"/>
      <c r="AC218" s="109"/>
      <c r="AD218" s="109"/>
    </row>
    <row r="219" spans="2:30">
      <c r="B219" s="109">
        <v>214</v>
      </c>
      <c r="C219" s="109" t="s">
        <v>801</v>
      </c>
      <c r="D219" s="109" t="s">
        <v>223</v>
      </c>
      <c r="E219" s="103">
        <f>VLOOKUP($C219&amp;", "&amp;$D219, '[1]Appendix - GPS Coordinates'!$C:$E, 2, FALSE)</f>
        <v>38.440492499999998</v>
      </c>
      <c r="F219" s="103">
        <f>VLOOKUP($C219&amp;", "&amp;$D219, '[1]Appendix - GPS Coordinates'!$C:$E, 3, FALSE)</f>
        <v>-122.7141049</v>
      </c>
      <c r="G219" s="109" t="s">
        <v>224</v>
      </c>
      <c r="H219" s="109">
        <v>2016</v>
      </c>
      <c r="I219" s="103">
        <v>2016</v>
      </c>
      <c r="J219" s="110">
        <v>42586</v>
      </c>
      <c r="K219" s="111" t="s">
        <v>246</v>
      </c>
      <c r="L219" s="109" t="s">
        <v>79</v>
      </c>
      <c r="M219" s="112">
        <v>46</v>
      </c>
      <c r="N219" s="109"/>
      <c r="O219" s="109">
        <v>20</v>
      </c>
      <c r="P219" s="113"/>
      <c r="Q219" s="109" t="s">
        <v>801</v>
      </c>
      <c r="R219" s="109" t="s">
        <v>247</v>
      </c>
      <c r="S219" s="109" t="s">
        <v>398</v>
      </c>
      <c r="T219" s="109" t="s">
        <v>822</v>
      </c>
      <c r="U219" s="109" t="s">
        <v>222</v>
      </c>
      <c r="V219" s="109" t="s">
        <v>223</v>
      </c>
      <c r="W219" s="109">
        <v>2017</v>
      </c>
      <c r="X219" s="114"/>
      <c r="Y219" s="114" t="s">
        <v>823</v>
      </c>
      <c r="Z219" s="109"/>
      <c r="AA219" s="109"/>
      <c r="AB219" s="109"/>
      <c r="AC219" s="109"/>
      <c r="AD219" s="109"/>
    </row>
    <row r="220" spans="2:30">
      <c r="B220" s="103">
        <v>215</v>
      </c>
      <c r="C220" s="109" t="s">
        <v>801</v>
      </c>
      <c r="D220" s="109" t="s">
        <v>223</v>
      </c>
      <c r="E220" s="103">
        <f>VLOOKUP($C220&amp;", "&amp;$D220, '[1]Appendix - GPS Coordinates'!$C:$E, 2, FALSE)</f>
        <v>38.440492499999998</v>
      </c>
      <c r="F220" s="103">
        <f>VLOOKUP($C220&amp;", "&amp;$D220, '[1]Appendix - GPS Coordinates'!$C:$E, 3, FALSE)</f>
        <v>-122.7141049</v>
      </c>
      <c r="G220" s="109" t="s">
        <v>224</v>
      </c>
      <c r="H220" s="109">
        <v>2018</v>
      </c>
      <c r="I220" s="103">
        <v>2018</v>
      </c>
      <c r="J220" s="110"/>
      <c r="K220" s="111" t="s">
        <v>89</v>
      </c>
      <c r="L220" s="109" t="s">
        <v>105</v>
      </c>
      <c r="M220" s="112">
        <v>50</v>
      </c>
      <c r="N220" s="109"/>
      <c r="O220" s="109">
        <v>20</v>
      </c>
      <c r="P220" s="113"/>
      <c r="Q220" s="109" t="s">
        <v>801</v>
      </c>
      <c r="R220" s="109" t="s">
        <v>247</v>
      </c>
      <c r="S220" s="109" t="s">
        <v>824</v>
      </c>
      <c r="T220" s="109" t="s">
        <v>824</v>
      </c>
      <c r="U220" s="109" t="s">
        <v>825</v>
      </c>
      <c r="V220" s="109" t="s">
        <v>223</v>
      </c>
      <c r="W220" s="109">
        <v>2023</v>
      </c>
      <c r="X220" s="114"/>
      <c r="Y220" s="114" t="s">
        <v>826</v>
      </c>
      <c r="Z220" s="109"/>
      <c r="AA220" s="109"/>
      <c r="AB220" s="109"/>
      <c r="AC220" s="109"/>
      <c r="AD220" s="109"/>
    </row>
    <row r="221" spans="2:30">
      <c r="B221" s="109">
        <v>216</v>
      </c>
      <c r="C221" s="109" t="s">
        <v>801</v>
      </c>
      <c r="D221" s="109" t="s">
        <v>223</v>
      </c>
      <c r="E221" s="103">
        <f>VLOOKUP($C221&amp;", "&amp;$D221, '[1]Appendix - GPS Coordinates'!$C:$E, 2, FALSE)</f>
        <v>38.440492499999998</v>
      </c>
      <c r="F221" s="103">
        <f>VLOOKUP($C221&amp;", "&amp;$D221, '[1]Appendix - GPS Coordinates'!$C:$E, 3, FALSE)</f>
        <v>-122.7141049</v>
      </c>
      <c r="G221" s="109" t="s">
        <v>224</v>
      </c>
      <c r="H221" s="109">
        <v>2018</v>
      </c>
      <c r="I221" s="103">
        <v>2018</v>
      </c>
      <c r="J221" s="110"/>
      <c r="K221" s="111" t="s">
        <v>246</v>
      </c>
      <c r="L221" s="109" t="s">
        <v>79</v>
      </c>
      <c r="M221" s="112">
        <v>80</v>
      </c>
      <c r="N221" s="109"/>
      <c r="O221" s="109">
        <v>20</v>
      </c>
      <c r="P221" s="113"/>
      <c r="Q221" s="109" t="s">
        <v>801</v>
      </c>
      <c r="R221" s="109" t="s">
        <v>247</v>
      </c>
      <c r="S221" s="109" t="s">
        <v>827</v>
      </c>
      <c r="T221" s="109" t="s">
        <v>828</v>
      </c>
      <c r="U221" s="109" t="s">
        <v>222</v>
      </c>
      <c r="V221" s="109" t="s">
        <v>223</v>
      </c>
      <c r="W221" s="109">
        <v>2021</v>
      </c>
      <c r="X221" s="114"/>
      <c r="Y221" s="114" t="s">
        <v>829</v>
      </c>
      <c r="Z221" s="109" t="s">
        <v>830</v>
      </c>
      <c r="AA221" s="109"/>
      <c r="AB221" s="109"/>
      <c r="AC221" s="109"/>
      <c r="AD221" s="109"/>
    </row>
    <row r="222" spans="2:30">
      <c r="B222" s="103">
        <v>217</v>
      </c>
      <c r="C222" s="109" t="s">
        <v>831</v>
      </c>
      <c r="D222" s="109" t="s">
        <v>223</v>
      </c>
      <c r="E222" s="103">
        <f>VLOOKUP($C222&amp;", "&amp;$D222, '[1]Appendix - GPS Coordinates'!$C:$E, 2, FALSE)</f>
        <v>38.545378999999997</v>
      </c>
      <c r="F222" s="103">
        <f>VLOOKUP($C222&amp;", "&amp;$D222, '[1]Appendix - GPS Coordinates'!$C:$E, 3, FALSE)</f>
        <v>-121.7445835</v>
      </c>
      <c r="G222" s="109" t="s">
        <v>224</v>
      </c>
      <c r="H222" s="109">
        <v>2020</v>
      </c>
      <c r="I222" s="103">
        <v>2020</v>
      </c>
      <c r="J222" s="110">
        <v>44166</v>
      </c>
      <c r="K222" s="111" t="s">
        <v>89</v>
      </c>
      <c r="L222" s="109" t="s">
        <v>79</v>
      </c>
      <c r="M222" s="112">
        <v>20</v>
      </c>
      <c r="N222" s="109"/>
      <c r="O222" s="109">
        <v>20</v>
      </c>
      <c r="P222" s="113"/>
      <c r="Q222" s="109" t="s">
        <v>831</v>
      </c>
      <c r="R222" s="109" t="s">
        <v>247</v>
      </c>
      <c r="S222" s="109" t="s">
        <v>832</v>
      </c>
      <c r="T222" s="109"/>
      <c r="U222" s="109" t="s">
        <v>833</v>
      </c>
      <c r="V222" s="109" t="s">
        <v>223</v>
      </c>
      <c r="W222" s="109">
        <v>2022</v>
      </c>
      <c r="X222" s="114"/>
      <c r="Y222" s="109" t="s">
        <v>834</v>
      </c>
      <c r="Z222" s="109"/>
      <c r="AA222" s="109"/>
      <c r="AB222" s="109"/>
      <c r="AC222" s="109"/>
      <c r="AD222" s="109" t="s">
        <v>835</v>
      </c>
    </row>
    <row r="223" spans="2:30">
      <c r="B223" s="109">
        <v>218</v>
      </c>
      <c r="C223" s="109" t="s">
        <v>831</v>
      </c>
      <c r="D223" s="109" t="s">
        <v>223</v>
      </c>
      <c r="E223" s="103">
        <f>VLOOKUP($C223&amp;", "&amp;$D223, '[1]Appendix - GPS Coordinates'!$C:$E, 2, FALSE)</f>
        <v>38.545378999999997</v>
      </c>
      <c r="F223" s="103">
        <f>VLOOKUP($C223&amp;", "&amp;$D223, '[1]Appendix - GPS Coordinates'!$C:$E, 3, FALSE)</f>
        <v>-121.7445835</v>
      </c>
      <c r="G223" s="109" t="s">
        <v>224</v>
      </c>
      <c r="H223" s="109">
        <v>2020</v>
      </c>
      <c r="I223" s="103">
        <v>2020</v>
      </c>
      <c r="J223" s="110">
        <v>43907</v>
      </c>
      <c r="K223" s="111" t="s">
        <v>89</v>
      </c>
      <c r="L223" s="109" t="s">
        <v>79</v>
      </c>
      <c r="M223" s="112">
        <v>50</v>
      </c>
      <c r="N223" s="109"/>
      <c r="O223" s="109">
        <v>15</v>
      </c>
      <c r="P223" s="113"/>
      <c r="Q223" s="109" t="s">
        <v>831</v>
      </c>
      <c r="R223" s="109" t="s">
        <v>247</v>
      </c>
      <c r="S223" s="109" t="s">
        <v>771</v>
      </c>
      <c r="T223" s="109" t="s">
        <v>772</v>
      </c>
      <c r="U223" s="109" t="s">
        <v>326</v>
      </c>
      <c r="V223" s="109" t="s">
        <v>223</v>
      </c>
      <c r="W223" s="109">
        <v>2021</v>
      </c>
      <c r="X223" s="114"/>
      <c r="Y223" s="114" t="s">
        <v>698</v>
      </c>
      <c r="Z223" s="109" t="s">
        <v>294</v>
      </c>
      <c r="AA223" s="109" t="s">
        <v>836</v>
      </c>
      <c r="AB223" s="109"/>
      <c r="AC223" s="109"/>
      <c r="AD223" s="109"/>
    </row>
    <row r="224" spans="2:30">
      <c r="B224" s="109">
        <v>219</v>
      </c>
      <c r="C224" s="109" t="s">
        <v>831</v>
      </c>
      <c r="D224" s="109" t="s">
        <v>223</v>
      </c>
      <c r="E224" s="103">
        <f>VLOOKUP($C224&amp;", "&amp;$D224, '[1]Appendix - GPS Coordinates'!$C:$E, 2, FALSE)</f>
        <v>38.545378999999997</v>
      </c>
      <c r="F224" s="103">
        <f>VLOOKUP($C224&amp;", "&amp;$D224, '[1]Appendix - GPS Coordinates'!$C:$E, 3, FALSE)</f>
        <v>-121.7445835</v>
      </c>
      <c r="G224" s="109" t="s">
        <v>224</v>
      </c>
      <c r="H224" s="109">
        <v>2021</v>
      </c>
      <c r="I224" s="103">
        <v>2021</v>
      </c>
      <c r="J224" s="110">
        <v>44256</v>
      </c>
      <c r="K224" s="111" t="s">
        <v>89</v>
      </c>
      <c r="L224" s="109" t="s">
        <v>79</v>
      </c>
      <c r="M224" s="112">
        <v>90</v>
      </c>
      <c r="N224" s="109"/>
      <c r="O224" s="109">
        <v>20</v>
      </c>
      <c r="P224" s="113"/>
      <c r="Q224" s="109" t="s">
        <v>831</v>
      </c>
      <c r="R224" s="109" t="s">
        <v>247</v>
      </c>
      <c r="S224" s="109" t="s">
        <v>398</v>
      </c>
      <c r="T224" s="109" t="s">
        <v>837</v>
      </c>
      <c r="U224" s="109" t="s">
        <v>372</v>
      </c>
      <c r="V224" s="109" t="s">
        <v>223</v>
      </c>
      <c r="W224" s="109">
        <v>2022</v>
      </c>
      <c r="X224" s="114"/>
      <c r="Y224" s="114" t="s">
        <v>838</v>
      </c>
      <c r="Z224" s="109" t="s">
        <v>839</v>
      </c>
      <c r="AA224" s="109"/>
      <c r="AB224" s="109"/>
      <c r="AC224" s="109"/>
      <c r="AD224" s="109" t="s">
        <v>840</v>
      </c>
    </row>
    <row r="225" spans="2:30">
      <c r="B225" s="103">
        <v>220</v>
      </c>
      <c r="C225" s="109" t="s">
        <v>841</v>
      </c>
      <c r="D225" s="109" t="s">
        <v>223</v>
      </c>
      <c r="E225" s="103">
        <f>VLOOKUP($C225&amp;", "&amp;$D225, '[1]Appendix - GPS Coordinates'!$C:$E, 2, FALSE)</f>
        <v>34.007134999999998</v>
      </c>
      <c r="F225" s="103">
        <f>VLOOKUP($C225&amp;", "&amp;$D225, '[1]Appendix - GPS Coordinates'!$C:$E, 3, FALSE)</f>
        <v>-118.22525</v>
      </c>
      <c r="G225" s="109" t="s">
        <v>224</v>
      </c>
      <c r="H225" s="109">
        <v>2018</v>
      </c>
      <c r="I225" s="103">
        <v>2018</v>
      </c>
      <c r="J225" s="110">
        <v>43314</v>
      </c>
      <c r="K225" s="111" t="s">
        <v>89</v>
      </c>
      <c r="L225" s="109" t="s">
        <v>79</v>
      </c>
      <c r="M225" s="112">
        <v>11.997999999999999</v>
      </c>
      <c r="N225" s="109" t="s">
        <v>166</v>
      </c>
      <c r="O225" s="109">
        <v>25</v>
      </c>
      <c r="P225" s="113"/>
      <c r="Q225" s="109" t="s">
        <v>237</v>
      </c>
      <c r="R225" s="109" t="s">
        <v>133</v>
      </c>
      <c r="S225" s="109" t="s">
        <v>238</v>
      </c>
      <c r="T225" s="109" t="s">
        <v>239</v>
      </c>
      <c r="U225" s="109" t="s">
        <v>240</v>
      </c>
      <c r="V225" s="109" t="s">
        <v>223</v>
      </c>
      <c r="W225" s="109">
        <v>2021</v>
      </c>
      <c r="X225" s="114"/>
      <c r="Y225" s="114" t="s">
        <v>241</v>
      </c>
      <c r="Z225" s="109" t="s">
        <v>242</v>
      </c>
      <c r="AA225" s="109" t="s">
        <v>243</v>
      </c>
      <c r="AB225" s="109"/>
      <c r="AC225" s="109"/>
      <c r="AD225" s="109" t="s">
        <v>244</v>
      </c>
    </row>
    <row r="226" spans="2:30">
      <c r="B226" s="109">
        <v>221</v>
      </c>
      <c r="C226" s="109" t="s">
        <v>842</v>
      </c>
      <c r="D226" s="109" t="s">
        <v>223</v>
      </c>
      <c r="E226" s="103">
        <f>VLOOKUP($C226&amp;", "&amp;$D226, '[1]Appendix - GPS Coordinates'!$C:$E, 2, FALSE)</f>
        <v>38.547132699999999</v>
      </c>
      <c r="F226" s="103">
        <f>VLOOKUP($C226&amp;", "&amp;$D226, '[1]Appendix - GPS Coordinates'!$C:$E, 3, FALSE)</f>
        <v>-122.8163802</v>
      </c>
      <c r="G226" s="109" t="s">
        <v>224</v>
      </c>
      <c r="H226" s="109">
        <v>2020</v>
      </c>
      <c r="I226" s="103">
        <v>2020</v>
      </c>
      <c r="J226" s="110">
        <v>43842</v>
      </c>
      <c r="K226" s="111" t="s">
        <v>89</v>
      </c>
      <c r="L226" s="109" t="s">
        <v>105</v>
      </c>
      <c r="M226" s="112">
        <v>1.78</v>
      </c>
      <c r="N226" s="109"/>
      <c r="O226" s="109">
        <v>25</v>
      </c>
      <c r="P226" s="113"/>
      <c r="Q226" s="109" t="s">
        <v>474</v>
      </c>
      <c r="R226" s="109" t="s">
        <v>150</v>
      </c>
      <c r="S226" s="109" t="s">
        <v>843</v>
      </c>
      <c r="T226" s="109" t="s">
        <v>844</v>
      </c>
      <c r="U226" s="109" t="s">
        <v>842</v>
      </c>
      <c r="V226" s="109" t="s">
        <v>223</v>
      </c>
      <c r="W226" s="109"/>
      <c r="X226" s="114"/>
      <c r="Y226" s="114" t="s">
        <v>845</v>
      </c>
      <c r="Z226" s="109"/>
      <c r="AA226" s="109"/>
      <c r="AB226" s="109"/>
      <c r="AC226" s="109"/>
      <c r="AD226" s="109"/>
    </row>
    <row r="227" spans="2:30">
      <c r="B227" s="109">
        <v>222</v>
      </c>
      <c r="C227" s="109" t="s">
        <v>846</v>
      </c>
      <c r="D227" s="109" t="s">
        <v>847</v>
      </c>
      <c r="E227" s="103">
        <f>VLOOKUP($C227&amp;", "&amp;$D227, '[1]Appendix - GPS Coordinates'!$C:$E, 2, FALSE)</f>
        <v>39.191112799999999</v>
      </c>
      <c r="F227" s="103">
        <f>VLOOKUP($C227&amp;", "&amp;$D227, '[1]Appendix - GPS Coordinates'!$C:$E, 3, FALSE)</f>
        <v>-106.82356059999999</v>
      </c>
      <c r="G227" s="109" t="s">
        <v>88</v>
      </c>
      <c r="H227" s="109">
        <v>2017</v>
      </c>
      <c r="I227" s="103">
        <v>2017</v>
      </c>
      <c r="J227" s="110"/>
      <c r="K227" s="111" t="s">
        <v>246</v>
      </c>
      <c r="L227" s="109" t="s">
        <v>79</v>
      </c>
      <c r="M227" s="112">
        <v>30</v>
      </c>
      <c r="N227" s="109"/>
      <c r="O227" s="109">
        <v>20</v>
      </c>
      <c r="P227" s="113"/>
      <c r="Q227" s="109" t="s">
        <v>848</v>
      </c>
      <c r="R227" s="109" t="s">
        <v>81</v>
      </c>
      <c r="S227" s="109" t="s">
        <v>849</v>
      </c>
      <c r="T227" s="109" t="s">
        <v>850</v>
      </c>
      <c r="U227" s="109" t="s">
        <v>851</v>
      </c>
      <c r="V227" s="109" t="s">
        <v>852</v>
      </c>
      <c r="W227" s="109">
        <v>2018</v>
      </c>
      <c r="X227" s="114">
        <v>124300</v>
      </c>
      <c r="Y227" s="114" t="s">
        <v>853</v>
      </c>
      <c r="Z227" s="109" t="s">
        <v>854</v>
      </c>
      <c r="AA227" s="109" t="s">
        <v>855</v>
      </c>
      <c r="AB227" s="109" t="s">
        <v>856</v>
      </c>
      <c r="AC227" s="109" t="s">
        <v>857</v>
      </c>
      <c r="AD227" s="109"/>
    </row>
    <row r="228" spans="2:30">
      <c r="B228" s="103">
        <v>223</v>
      </c>
      <c r="C228" s="109" t="s">
        <v>858</v>
      </c>
      <c r="D228" s="109" t="s">
        <v>847</v>
      </c>
      <c r="E228" s="103">
        <f>VLOOKUP($C228&amp;", "&amp;$D228, '[1]Appendix - GPS Coordinates'!$C:$E, 2, FALSE)</f>
        <v>40.014985600000003</v>
      </c>
      <c r="F228" s="103">
        <f>VLOOKUP($C228&amp;", "&amp;$D228, '[1]Appendix - GPS Coordinates'!$C:$E, 3, FALSE)</f>
        <v>-105.270545</v>
      </c>
      <c r="G228" s="109" t="s">
        <v>88</v>
      </c>
      <c r="H228" s="109"/>
      <c r="I228" s="103">
        <v>2016</v>
      </c>
      <c r="J228" s="110"/>
      <c r="K228" s="111" t="s">
        <v>89</v>
      </c>
      <c r="L228" s="109" t="s">
        <v>105</v>
      </c>
      <c r="M228" s="112">
        <v>2.1000000000000001E-2</v>
      </c>
      <c r="N228" s="109"/>
      <c r="O228" s="109">
        <v>25</v>
      </c>
      <c r="P228" s="113"/>
      <c r="Q228" s="109"/>
      <c r="R228" s="109"/>
      <c r="S228" s="109" t="s">
        <v>859</v>
      </c>
      <c r="T228" s="109" t="s">
        <v>860</v>
      </c>
      <c r="U228" s="109" t="s">
        <v>861</v>
      </c>
      <c r="V228" s="109" t="s">
        <v>847</v>
      </c>
      <c r="W228" s="109">
        <v>2016</v>
      </c>
      <c r="X228" s="114">
        <v>31</v>
      </c>
      <c r="Y228" s="109" t="s">
        <v>862</v>
      </c>
      <c r="Z228" s="109"/>
      <c r="AA228" s="109"/>
      <c r="AB228" s="109"/>
      <c r="AC228" s="109"/>
      <c r="AD228" s="109"/>
    </row>
    <row r="229" spans="2:30">
      <c r="B229" s="109">
        <v>224</v>
      </c>
      <c r="C229" s="109" t="s">
        <v>858</v>
      </c>
      <c r="D229" s="109" t="s">
        <v>847</v>
      </c>
      <c r="E229" s="103">
        <f>VLOOKUP($C229&amp;", "&amp;$D229, '[1]Appendix - GPS Coordinates'!$C:$E, 2, FALSE)</f>
        <v>40.014985600000003</v>
      </c>
      <c r="F229" s="103">
        <f>VLOOKUP($C229&amp;", "&amp;$D229, '[1]Appendix - GPS Coordinates'!$C:$E, 3, FALSE)</f>
        <v>-105.270545</v>
      </c>
      <c r="G229" s="109" t="s">
        <v>88</v>
      </c>
      <c r="H229" s="109"/>
      <c r="I229" s="103">
        <v>2018</v>
      </c>
      <c r="J229" s="110"/>
      <c r="K229" s="111" t="s">
        <v>89</v>
      </c>
      <c r="L229" s="109" t="s">
        <v>165</v>
      </c>
      <c r="M229" s="112">
        <v>8.8999999999999996E-2</v>
      </c>
      <c r="N229" s="109"/>
      <c r="O229" s="109"/>
      <c r="P229" s="113"/>
      <c r="Q229" s="109"/>
      <c r="R229" s="109"/>
      <c r="S229" s="109" t="s">
        <v>859</v>
      </c>
      <c r="T229" s="109" t="s">
        <v>863</v>
      </c>
      <c r="U229" s="109" t="s">
        <v>861</v>
      </c>
      <c r="V229" s="109" t="s">
        <v>847</v>
      </c>
      <c r="W229" s="109">
        <v>2018</v>
      </c>
      <c r="X229" s="114"/>
      <c r="Y229" s="109" t="s">
        <v>862</v>
      </c>
      <c r="Z229" s="109"/>
      <c r="AA229" s="109"/>
      <c r="AB229" s="109"/>
      <c r="AC229" s="109"/>
      <c r="AD229" s="109"/>
    </row>
    <row r="230" spans="2:30">
      <c r="B230" s="103">
        <v>225</v>
      </c>
      <c r="C230" s="109" t="s">
        <v>858</v>
      </c>
      <c r="D230" s="109" t="s">
        <v>847</v>
      </c>
      <c r="E230" s="103">
        <f>VLOOKUP($C230&amp;", "&amp;$D230, '[1]Appendix - GPS Coordinates'!$C:$E, 2, FALSE)</f>
        <v>40.014985600000003</v>
      </c>
      <c r="F230" s="103">
        <f>VLOOKUP($C230&amp;", "&amp;$D230, '[1]Appendix - GPS Coordinates'!$C:$E, 3, FALSE)</f>
        <v>-105.270545</v>
      </c>
      <c r="G230" s="109" t="s">
        <v>88</v>
      </c>
      <c r="H230" s="109"/>
      <c r="I230" s="103">
        <v>2018</v>
      </c>
      <c r="J230" s="110"/>
      <c r="K230" s="111" t="s">
        <v>89</v>
      </c>
      <c r="L230" s="109" t="s">
        <v>165</v>
      </c>
      <c r="M230" s="112">
        <v>0.16</v>
      </c>
      <c r="N230" s="109"/>
      <c r="O230" s="109"/>
      <c r="P230" s="113"/>
      <c r="Q230" s="109"/>
      <c r="R230" s="109"/>
      <c r="S230" s="109" t="s">
        <v>859</v>
      </c>
      <c r="T230" s="109"/>
      <c r="U230" s="109" t="s">
        <v>864</v>
      </c>
      <c r="V230" s="109" t="s">
        <v>847</v>
      </c>
      <c r="W230" s="109">
        <v>2018</v>
      </c>
      <c r="X230" s="114"/>
      <c r="Y230" s="109" t="s">
        <v>862</v>
      </c>
      <c r="Z230" s="109"/>
      <c r="AA230" s="109"/>
      <c r="AB230" s="109"/>
      <c r="AC230" s="109"/>
      <c r="AD230" s="109"/>
    </row>
    <row r="231" spans="2:30">
      <c r="B231" s="109">
        <v>226</v>
      </c>
      <c r="C231" s="109" t="s">
        <v>858</v>
      </c>
      <c r="D231" s="109" t="s">
        <v>847</v>
      </c>
      <c r="E231" s="103">
        <f>VLOOKUP($C231&amp;", "&amp;$D231, '[1]Appendix - GPS Coordinates'!$C:$E, 2, FALSE)</f>
        <v>40.014985600000003</v>
      </c>
      <c r="F231" s="103">
        <f>VLOOKUP($C231&amp;", "&amp;$D231, '[1]Appendix - GPS Coordinates'!$C:$E, 3, FALSE)</f>
        <v>-105.270545</v>
      </c>
      <c r="G231" s="109" t="s">
        <v>88</v>
      </c>
      <c r="H231" s="109">
        <v>2015</v>
      </c>
      <c r="I231" s="103">
        <v>2015</v>
      </c>
      <c r="J231" s="110">
        <v>42269</v>
      </c>
      <c r="K231" s="111" t="s">
        <v>89</v>
      </c>
      <c r="L231" s="109" t="s">
        <v>165</v>
      </c>
      <c r="M231" s="112">
        <v>0.5</v>
      </c>
      <c r="N231" s="109"/>
      <c r="O231" s="109"/>
      <c r="P231" s="113"/>
      <c r="Q231" s="109" t="s">
        <v>865</v>
      </c>
      <c r="R231" s="109" t="s">
        <v>150</v>
      </c>
      <c r="S231" s="109" t="s">
        <v>866</v>
      </c>
      <c r="T231" s="109"/>
      <c r="U231" s="109" t="s">
        <v>861</v>
      </c>
      <c r="V231" s="109" t="s">
        <v>847</v>
      </c>
      <c r="W231" s="109"/>
      <c r="X231" s="114"/>
      <c r="Y231" s="109" t="s">
        <v>867</v>
      </c>
      <c r="Z231" s="109"/>
      <c r="AA231" s="109"/>
      <c r="AB231" s="109"/>
      <c r="AC231" s="109"/>
      <c r="AD231" s="109"/>
    </row>
    <row r="232" spans="2:30">
      <c r="B232" s="109">
        <v>227</v>
      </c>
      <c r="C232" s="104" t="s">
        <v>858</v>
      </c>
      <c r="D232" s="104" t="s">
        <v>847</v>
      </c>
      <c r="E232" s="103">
        <f>VLOOKUP($C232&amp;", "&amp;$D232, '[1]Appendix - GPS Coordinates'!$C:$E, 2, FALSE)</f>
        <v>40.014985600000003</v>
      </c>
      <c r="F232" s="103">
        <f>VLOOKUP($C232&amp;", "&amp;$D232, '[1]Appendix - GPS Coordinates'!$C:$E, 3, FALSE)</f>
        <v>-105.270545</v>
      </c>
      <c r="G232" s="104" t="s">
        <v>88</v>
      </c>
      <c r="H232" s="103">
        <v>2019</v>
      </c>
      <c r="I232" s="103">
        <v>2019</v>
      </c>
      <c r="J232" s="105">
        <v>43571</v>
      </c>
      <c r="K232" s="104" t="s">
        <v>89</v>
      </c>
      <c r="L232" s="104" t="s">
        <v>105</v>
      </c>
      <c r="M232" s="106">
        <v>2.1</v>
      </c>
      <c r="N232" s="104"/>
      <c r="O232" s="103"/>
      <c r="P232" s="103"/>
      <c r="Q232" s="104" t="s">
        <v>865</v>
      </c>
      <c r="R232" s="104" t="s">
        <v>150</v>
      </c>
      <c r="S232" s="104" t="s">
        <v>868</v>
      </c>
      <c r="T232" s="104" t="s">
        <v>869</v>
      </c>
      <c r="U232" s="104" t="s">
        <v>858</v>
      </c>
      <c r="V232" s="104" t="s">
        <v>847</v>
      </c>
      <c r="W232" s="103">
        <v>2021</v>
      </c>
      <c r="X232" s="107"/>
      <c r="Y232" s="108" t="s">
        <v>870</v>
      </c>
      <c r="Z232" s="108" t="s">
        <v>871</v>
      </c>
      <c r="AA232" s="108" t="s">
        <v>872</v>
      </c>
      <c r="AB232" s="104"/>
      <c r="AC232" s="104"/>
      <c r="AD232" s="104" t="s">
        <v>873</v>
      </c>
    </row>
    <row r="233" spans="2:30">
      <c r="B233" s="103">
        <v>228</v>
      </c>
      <c r="C233" s="109" t="s">
        <v>874</v>
      </c>
      <c r="D233" s="109" t="s">
        <v>847</v>
      </c>
      <c r="E233" s="103">
        <f>VLOOKUP($C233&amp;", "&amp;$D233, '[1]Appendix - GPS Coordinates'!$C:$E, 2, FALSE)</f>
        <v>39.482912399999996</v>
      </c>
      <c r="F233" s="103">
        <f>VLOOKUP($C233&amp;", "&amp;$D233, '[1]Appendix - GPS Coordinates'!$C:$E, 3, FALSE)</f>
        <v>-106.04654859999999</v>
      </c>
      <c r="G233" s="109" t="s">
        <v>88</v>
      </c>
      <c r="H233" s="109">
        <v>2020</v>
      </c>
      <c r="I233" s="103">
        <v>2020</v>
      </c>
      <c r="J233" s="110">
        <v>43900</v>
      </c>
      <c r="K233" s="111" t="s">
        <v>89</v>
      </c>
      <c r="L233" s="109" t="s">
        <v>165</v>
      </c>
      <c r="M233" s="112">
        <v>3.6</v>
      </c>
      <c r="N233" s="109"/>
      <c r="O233" s="109">
        <v>20</v>
      </c>
      <c r="P233" s="113"/>
      <c r="Q233" s="109" t="s">
        <v>865</v>
      </c>
      <c r="R233" s="109" t="s">
        <v>150</v>
      </c>
      <c r="S233" s="109" t="s">
        <v>875</v>
      </c>
      <c r="T233" s="109"/>
      <c r="U233" s="109"/>
      <c r="V233" s="109"/>
      <c r="W233" s="109"/>
      <c r="X233" s="114"/>
      <c r="Y233" s="114" t="s">
        <v>876</v>
      </c>
      <c r="Z233" s="109"/>
      <c r="AA233" s="109"/>
      <c r="AB233" s="109"/>
      <c r="AC233" s="109"/>
      <c r="AD233" s="109"/>
    </row>
    <row r="234" spans="2:30">
      <c r="B234" s="109">
        <v>229</v>
      </c>
      <c r="C234" s="109" t="s">
        <v>877</v>
      </c>
      <c r="D234" s="109" t="s">
        <v>847</v>
      </c>
      <c r="E234" s="103">
        <f>VLOOKUP($C234&amp;", "&amp;$D234, '[1]Appendix - GPS Coordinates'!$C:$E, 2, FALSE)</f>
        <v>38.8339578</v>
      </c>
      <c r="F234" s="103">
        <f>VLOOKUP($C234&amp;", "&amp;$D234, '[1]Appendix - GPS Coordinates'!$C:$E, 3, FALSE)</f>
        <v>-104.8253485</v>
      </c>
      <c r="G234" s="109" t="s">
        <v>88</v>
      </c>
      <c r="H234" s="109">
        <v>2015</v>
      </c>
      <c r="I234" s="103">
        <v>2015</v>
      </c>
      <c r="J234" s="110"/>
      <c r="K234" s="111" t="s">
        <v>89</v>
      </c>
      <c r="L234" s="109" t="s">
        <v>165</v>
      </c>
      <c r="M234" s="112">
        <v>0.62660000000000005</v>
      </c>
      <c r="N234" s="109" t="s">
        <v>126</v>
      </c>
      <c r="O234" s="109">
        <v>20</v>
      </c>
      <c r="P234" s="113"/>
      <c r="Q234" s="109" t="s">
        <v>878</v>
      </c>
      <c r="R234" s="109" t="s">
        <v>81</v>
      </c>
      <c r="S234" s="109" t="s">
        <v>879</v>
      </c>
      <c r="T234" s="109" t="s">
        <v>880</v>
      </c>
      <c r="U234" s="109" t="s">
        <v>877</v>
      </c>
      <c r="V234" s="109" t="s">
        <v>847</v>
      </c>
      <c r="W234" s="109">
        <v>2015</v>
      </c>
      <c r="X234" s="114">
        <v>1127.8800000000001</v>
      </c>
      <c r="Y234" s="114" t="s">
        <v>881</v>
      </c>
      <c r="Z234" s="109" t="s">
        <v>707</v>
      </c>
      <c r="AA234" s="104" t="s">
        <v>882</v>
      </c>
      <c r="AB234" s="109" t="s">
        <v>883</v>
      </c>
      <c r="AC234" s="109"/>
      <c r="AD234" s="109"/>
    </row>
    <row r="235" spans="2:30">
      <c r="B235" s="109">
        <v>230</v>
      </c>
      <c r="C235" s="109" t="s">
        <v>877</v>
      </c>
      <c r="D235" s="109" t="s">
        <v>847</v>
      </c>
      <c r="E235" s="103">
        <f>VLOOKUP($C235&amp;", "&amp;$D235, '[1]Appendix - GPS Coordinates'!$C:$E, 2, FALSE)</f>
        <v>38.8339578</v>
      </c>
      <c r="F235" s="103">
        <f>VLOOKUP($C235&amp;", "&amp;$D235, '[1]Appendix - GPS Coordinates'!$C:$E, 3, FALSE)</f>
        <v>-104.8253485</v>
      </c>
      <c r="G235" s="109" t="s">
        <v>88</v>
      </c>
      <c r="H235" s="109"/>
      <c r="I235" s="103">
        <v>2015</v>
      </c>
      <c r="J235" s="110"/>
      <c r="K235" s="111" t="s">
        <v>89</v>
      </c>
      <c r="L235" s="109" t="s">
        <v>165</v>
      </c>
      <c r="M235" s="112">
        <v>2.5702500000000001</v>
      </c>
      <c r="N235" s="109" t="s">
        <v>126</v>
      </c>
      <c r="O235" s="109">
        <v>20</v>
      </c>
      <c r="P235" s="113"/>
      <c r="Q235" s="109" t="s">
        <v>878</v>
      </c>
      <c r="R235" s="109" t="s">
        <v>81</v>
      </c>
      <c r="S235" s="109" t="s">
        <v>879</v>
      </c>
      <c r="T235" s="109" t="s">
        <v>884</v>
      </c>
      <c r="U235" s="109" t="s">
        <v>877</v>
      </c>
      <c r="V235" s="109" t="s">
        <v>847</v>
      </c>
      <c r="W235" s="109">
        <v>2015</v>
      </c>
      <c r="X235" s="114">
        <v>4945.1610000000001</v>
      </c>
      <c r="Y235" s="114" t="s">
        <v>714</v>
      </c>
      <c r="Z235" s="104" t="s">
        <v>882</v>
      </c>
      <c r="AA235" s="109" t="s">
        <v>885</v>
      </c>
      <c r="AB235" s="104" t="s">
        <v>886</v>
      </c>
      <c r="AC235" s="109"/>
      <c r="AD235" s="109"/>
    </row>
    <row r="236" spans="2:30">
      <c r="B236" s="103">
        <v>231</v>
      </c>
      <c r="C236" s="109" t="s">
        <v>877</v>
      </c>
      <c r="D236" s="109" t="s">
        <v>847</v>
      </c>
      <c r="E236" s="103">
        <f>VLOOKUP($C236&amp;", "&amp;$D236, '[1]Appendix - GPS Coordinates'!$C:$E, 2, FALSE)</f>
        <v>38.8339578</v>
      </c>
      <c r="F236" s="103">
        <f>VLOOKUP($C236&amp;", "&amp;$D236, '[1]Appendix - GPS Coordinates'!$C:$E, 3, FALSE)</f>
        <v>-104.8253485</v>
      </c>
      <c r="G236" s="109" t="s">
        <v>88</v>
      </c>
      <c r="H236" s="109">
        <v>2015</v>
      </c>
      <c r="I236" s="103">
        <v>2015</v>
      </c>
      <c r="J236" s="110">
        <v>42219</v>
      </c>
      <c r="K236" s="111" t="s">
        <v>89</v>
      </c>
      <c r="L236" s="109" t="s">
        <v>79</v>
      </c>
      <c r="M236" s="112">
        <v>10</v>
      </c>
      <c r="N236" s="109"/>
      <c r="O236" s="109">
        <v>25</v>
      </c>
      <c r="P236" s="113"/>
      <c r="Q236" s="109" t="s">
        <v>878</v>
      </c>
      <c r="R236" s="109" t="s">
        <v>81</v>
      </c>
      <c r="S236" s="109" t="s">
        <v>398</v>
      </c>
      <c r="T236" s="109" t="s">
        <v>887</v>
      </c>
      <c r="U236" s="109" t="s">
        <v>888</v>
      </c>
      <c r="V236" s="109" t="s">
        <v>847</v>
      </c>
      <c r="W236" s="109">
        <v>2016</v>
      </c>
      <c r="X236" s="114"/>
      <c r="Y236" s="114" t="s">
        <v>889</v>
      </c>
      <c r="Z236" s="109"/>
      <c r="AA236" s="109"/>
      <c r="AB236" s="109"/>
      <c r="AC236" s="109"/>
      <c r="AD236" s="109"/>
    </row>
    <row r="237" spans="2:30">
      <c r="B237" s="109">
        <v>232</v>
      </c>
      <c r="C237" s="109" t="s">
        <v>877</v>
      </c>
      <c r="D237" s="109" t="s">
        <v>847</v>
      </c>
      <c r="E237" s="103">
        <f>VLOOKUP($C237&amp;", "&amp;$D237, '[1]Appendix - GPS Coordinates'!$C:$E, 2, FALSE)</f>
        <v>38.8339578</v>
      </c>
      <c r="F237" s="103">
        <f>VLOOKUP($C237&amp;", "&amp;$D237, '[1]Appendix - GPS Coordinates'!$C:$E, 3, FALSE)</f>
        <v>-104.8253485</v>
      </c>
      <c r="G237" s="109" t="s">
        <v>88</v>
      </c>
      <c r="H237" s="109">
        <v>2018</v>
      </c>
      <c r="I237" s="103">
        <v>2018</v>
      </c>
      <c r="J237" s="110">
        <v>43299</v>
      </c>
      <c r="K237" s="111" t="s">
        <v>89</v>
      </c>
      <c r="L237" s="109" t="s">
        <v>79</v>
      </c>
      <c r="M237" s="112">
        <v>35</v>
      </c>
      <c r="N237" s="109"/>
      <c r="O237" s="109">
        <v>25</v>
      </c>
      <c r="P237" s="113"/>
      <c r="Q237" s="109" t="s">
        <v>878</v>
      </c>
      <c r="R237" s="109" t="s">
        <v>81</v>
      </c>
      <c r="S237" s="109" t="s">
        <v>398</v>
      </c>
      <c r="T237" s="109" t="s">
        <v>890</v>
      </c>
      <c r="U237" s="109" t="s">
        <v>891</v>
      </c>
      <c r="V237" s="109" t="s">
        <v>847</v>
      </c>
      <c r="W237" s="109">
        <v>2019</v>
      </c>
      <c r="X237" s="114"/>
      <c r="Y237" s="114" t="s">
        <v>892</v>
      </c>
      <c r="Z237" s="109"/>
      <c r="AA237" s="109"/>
      <c r="AB237" s="109"/>
      <c r="AC237" s="109"/>
      <c r="AD237" s="109"/>
    </row>
    <row r="238" spans="2:30">
      <c r="B238" s="103">
        <v>233</v>
      </c>
      <c r="C238" s="109" t="s">
        <v>877</v>
      </c>
      <c r="D238" s="109" t="s">
        <v>847</v>
      </c>
      <c r="E238" s="103">
        <f>VLOOKUP($C238&amp;", "&amp;$D238, '[1]Appendix - GPS Coordinates'!$C:$E, 2, FALSE)</f>
        <v>38.8339578</v>
      </c>
      <c r="F238" s="103">
        <f>VLOOKUP($C238&amp;", "&amp;$D238, '[1]Appendix - GPS Coordinates'!$C:$E, 3, FALSE)</f>
        <v>-104.8253485</v>
      </c>
      <c r="G238" s="109" t="s">
        <v>88</v>
      </c>
      <c r="H238" s="109">
        <v>2018</v>
      </c>
      <c r="I238" s="103">
        <v>2018</v>
      </c>
      <c r="J238" s="110">
        <v>43299</v>
      </c>
      <c r="K238" s="111" t="s">
        <v>89</v>
      </c>
      <c r="L238" s="109" t="s">
        <v>79</v>
      </c>
      <c r="M238" s="112">
        <v>60</v>
      </c>
      <c r="N238" s="109"/>
      <c r="O238" s="109">
        <v>20</v>
      </c>
      <c r="P238" s="113"/>
      <c r="Q238" s="109" t="s">
        <v>878</v>
      </c>
      <c r="R238" s="109" t="s">
        <v>81</v>
      </c>
      <c r="S238" s="109" t="s">
        <v>893</v>
      </c>
      <c r="T238" s="109" t="s">
        <v>894</v>
      </c>
      <c r="U238" s="109" t="s">
        <v>888</v>
      </c>
      <c r="V238" s="109" t="s">
        <v>847</v>
      </c>
      <c r="W238" s="109">
        <v>2020</v>
      </c>
      <c r="X238" s="114"/>
      <c r="Y238" s="114" t="s">
        <v>892</v>
      </c>
      <c r="Z238" s="109" t="s">
        <v>895</v>
      </c>
      <c r="AA238" s="109"/>
      <c r="AB238" s="109"/>
      <c r="AC238" s="109"/>
      <c r="AD238" s="109" t="s">
        <v>896</v>
      </c>
    </row>
    <row r="239" spans="2:30">
      <c r="B239" s="109">
        <v>234</v>
      </c>
      <c r="C239" s="109" t="s">
        <v>877</v>
      </c>
      <c r="D239" s="109" t="s">
        <v>847</v>
      </c>
      <c r="E239" s="103">
        <f>VLOOKUP($C239&amp;", "&amp;$D239, '[1]Appendix - GPS Coordinates'!$C:$E, 2, FALSE)</f>
        <v>38.8339578</v>
      </c>
      <c r="F239" s="103">
        <f>VLOOKUP($C239&amp;", "&amp;$D239, '[1]Appendix - GPS Coordinates'!$C:$E, 3, FALSE)</f>
        <v>-104.8253485</v>
      </c>
      <c r="G239" s="109" t="s">
        <v>88</v>
      </c>
      <c r="H239" s="109">
        <v>2020</v>
      </c>
      <c r="I239" s="103">
        <v>2020</v>
      </c>
      <c r="J239" s="110">
        <v>44095</v>
      </c>
      <c r="K239" s="111" t="s">
        <v>89</v>
      </c>
      <c r="L239" s="109" t="s">
        <v>79</v>
      </c>
      <c r="M239" s="112">
        <v>175</v>
      </c>
      <c r="N239" s="109"/>
      <c r="O239" s="109">
        <v>17</v>
      </c>
      <c r="P239" s="113"/>
      <c r="Q239" s="109" t="s">
        <v>878</v>
      </c>
      <c r="R239" s="109" t="s">
        <v>81</v>
      </c>
      <c r="S239" s="109" t="s">
        <v>897</v>
      </c>
      <c r="T239" s="109" t="s">
        <v>898</v>
      </c>
      <c r="U239" s="109" t="s">
        <v>888</v>
      </c>
      <c r="V239" s="109" t="s">
        <v>847</v>
      </c>
      <c r="W239" s="109">
        <v>2023</v>
      </c>
      <c r="X239" s="114"/>
      <c r="Y239" s="114" t="s">
        <v>899</v>
      </c>
      <c r="Z239" s="109" t="s">
        <v>882</v>
      </c>
      <c r="AA239" s="109"/>
      <c r="AB239" s="109"/>
      <c r="AC239" s="109"/>
      <c r="AD239" s="109"/>
    </row>
    <row r="240" spans="2:30">
      <c r="B240" s="109">
        <v>235</v>
      </c>
      <c r="C240" s="109" t="s">
        <v>900</v>
      </c>
      <c r="D240" s="109" t="s">
        <v>847</v>
      </c>
      <c r="E240" s="103">
        <f>VLOOKUP($C240&amp;", "&amp;$D240, '[1]Appendix - GPS Coordinates'!$C:$E, 2, FALSE)</f>
        <v>39.739236400000003</v>
      </c>
      <c r="F240" s="103">
        <f>VLOOKUP($C240&amp;", "&amp;$D240, '[1]Appendix - GPS Coordinates'!$C:$E, 3, FALSE)</f>
        <v>-104.9848623</v>
      </c>
      <c r="G240" s="109" t="s">
        <v>88</v>
      </c>
      <c r="H240" s="109">
        <v>2015</v>
      </c>
      <c r="I240" s="103">
        <v>2015</v>
      </c>
      <c r="J240" s="110">
        <v>42185</v>
      </c>
      <c r="K240" s="111" t="s">
        <v>89</v>
      </c>
      <c r="L240" s="109" t="s">
        <v>165</v>
      </c>
      <c r="M240" s="112">
        <v>0.4</v>
      </c>
      <c r="N240" s="109"/>
      <c r="O240" s="109">
        <v>20</v>
      </c>
      <c r="P240" s="113"/>
      <c r="Q240" s="109" t="s">
        <v>865</v>
      </c>
      <c r="R240" s="109" t="s">
        <v>150</v>
      </c>
      <c r="S240" s="109" t="s">
        <v>879</v>
      </c>
      <c r="T240" s="109" t="s">
        <v>901</v>
      </c>
      <c r="U240" s="109" t="s">
        <v>900</v>
      </c>
      <c r="V240" s="109" t="s">
        <v>847</v>
      </c>
      <c r="W240" s="109"/>
      <c r="X240" s="114"/>
      <c r="Y240" s="114" t="s">
        <v>902</v>
      </c>
      <c r="Z240" s="109"/>
      <c r="AA240" s="109"/>
      <c r="AB240" s="109"/>
      <c r="AC240" s="109"/>
      <c r="AD240" s="109"/>
    </row>
    <row r="241" spans="2:30">
      <c r="B241" s="103">
        <v>236</v>
      </c>
      <c r="C241" s="109" t="s">
        <v>900</v>
      </c>
      <c r="D241" s="109" t="s">
        <v>847</v>
      </c>
      <c r="E241" s="103">
        <f>VLOOKUP($C241&amp;", "&amp;$D241, '[1]Appendix - GPS Coordinates'!$C:$E, 2, FALSE)</f>
        <v>39.739236400000003</v>
      </c>
      <c r="F241" s="103">
        <f>VLOOKUP($C241&amp;", "&amp;$D241, '[1]Appendix - GPS Coordinates'!$C:$E, 3, FALSE)</f>
        <v>-104.9848623</v>
      </c>
      <c r="G241" s="109" t="s">
        <v>88</v>
      </c>
      <c r="H241" s="109">
        <v>2017</v>
      </c>
      <c r="I241" s="103">
        <v>2017</v>
      </c>
      <c r="J241" s="110">
        <v>42996</v>
      </c>
      <c r="K241" s="111" t="s">
        <v>89</v>
      </c>
      <c r="L241" s="109" t="s">
        <v>165</v>
      </c>
      <c r="M241" s="112">
        <v>2</v>
      </c>
      <c r="N241" s="109"/>
      <c r="O241" s="109"/>
      <c r="P241" s="113"/>
      <c r="Q241" s="109" t="s">
        <v>865</v>
      </c>
      <c r="R241" s="109" t="s">
        <v>150</v>
      </c>
      <c r="S241" s="109" t="s">
        <v>903</v>
      </c>
      <c r="T241" s="109"/>
      <c r="U241" s="109" t="s">
        <v>904</v>
      </c>
      <c r="V241" s="109" t="s">
        <v>847</v>
      </c>
      <c r="W241" s="109"/>
      <c r="X241" s="114"/>
      <c r="Y241" s="114" t="s">
        <v>902</v>
      </c>
      <c r="Z241" s="109" t="s">
        <v>905</v>
      </c>
      <c r="AA241" s="109"/>
      <c r="AB241" s="109"/>
      <c r="AC241" s="109"/>
      <c r="AD241" s="109"/>
    </row>
    <row r="242" spans="2:30">
      <c r="B242" s="109">
        <v>237</v>
      </c>
      <c r="C242" s="109" t="s">
        <v>900</v>
      </c>
      <c r="D242" s="109" t="s">
        <v>847</v>
      </c>
      <c r="E242" s="103">
        <f>VLOOKUP($C242&amp;", "&amp;$D242, '[1]Appendix - GPS Coordinates'!$C:$E, 2, FALSE)</f>
        <v>39.739236400000003</v>
      </c>
      <c r="F242" s="103">
        <f>VLOOKUP($C242&amp;", "&amp;$D242, '[1]Appendix - GPS Coordinates'!$C:$E, 3, FALSE)</f>
        <v>-104.9848623</v>
      </c>
      <c r="G242" s="109" t="s">
        <v>88</v>
      </c>
      <c r="H242" s="109">
        <v>2020</v>
      </c>
      <c r="I242" s="103">
        <v>2020</v>
      </c>
      <c r="J242" s="110">
        <v>44048</v>
      </c>
      <c r="K242" s="111" t="s">
        <v>89</v>
      </c>
      <c r="L242" s="109" t="s">
        <v>165</v>
      </c>
      <c r="M242" s="112">
        <v>4.5999999999999996</v>
      </c>
      <c r="N242" s="109" t="s">
        <v>126</v>
      </c>
      <c r="O242" s="109"/>
      <c r="P242" s="113"/>
      <c r="Q242" s="109" t="s">
        <v>865</v>
      </c>
      <c r="R242" s="109" t="s">
        <v>150</v>
      </c>
      <c r="S242" s="109" t="s">
        <v>906</v>
      </c>
      <c r="T242" s="109"/>
      <c r="U242" s="109" t="s">
        <v>900</v>
      </c>
      <c r="V242" s="109" t="s">
        <v>847</v>
      </c>
      <c r="W242" s="109"/>
      <c r="X242" s="114"/>
      <c r="Y242" s="114" t="s">
        <v>907</v>
      </c>
      <c r="Z242" s="109" t="s">
        <v>908</v>
      </c>
      <c r="AA242" s="109"/>
      <c r="AB242" s="109"/>
      <c r="AC242" s="109"/>
      <c r="AD242" s="109"/>
    </row>
    <row r="243" spans="2:30">
      <c r="B243" s="109">
        <v>238</v>
      </c>
      <c r="C243" s="109" t="s">
        <v>909</v>
      </c>
      <c r="D243" s="109" t="s">
        <v>847</v>
      </c>
      <c r="E243" s="103">
        <f>VLOOKUP($C243&amp;", "&amp;$D243, '[1]Appendix - GPS Coordinates'!$C:$E, 2, FALSE)</f>
        <v>40.5508527</v>
      </c>
      <c r="F243" s="103">
        <f>VLOOKUP($C243&amp;", "&amp;$D243, '[1]Appendix - GPS Coordinates'!$C:$E, 3, FALSE)</f>
        <v>-105.06680849999999</v>
      </c>
      <c r="G243" s="109" t="s">
        <v>88</v>
      </c>
      <c r="H243" s="109"/>
      <c r="I243" s="103">
        <v>2016</v>
      </c>
      <c r="J243" s="110"/>
      <c r="K243" s="111" t="s">
        <v>89</v>
      </c>
      <c r="L243" s="109" t="s">
        <v>165</v>
      </c>
      <c r="M243" s="112">
        <v>6.5000000000000002E-2</v>
      </c>
      <c r="N243" s="109"/>
      <c r="O243" s="109"/>
      <c r="P243" s="113"/>
      <c r="Q243" s="109" t="s">
        <v>910</v>
      </c>
      <c r="R243" s="109" t="s">
        <v>81</v>
      </c>
      <c r="S243" s="109"/>
      <c r="T243" s="109" t="s">
        <v>911</v>
      </c>
      <c r="U243" s="109" t="s">
        <v>909</v>
      </c>
      <c r="V243" s="109" t="s">
        <v>847</v>
      </c>
      <c r="W243" s="109">
        <v>2016</v>
      </c>
      <c r="X243" s="114"/>
      <c r="Y243" s="114" t="s">
        <v>912</v>
      </c>
      <c r="Z243" s="109" t="s">
        <v>714</v>
      </c>
      <c r="AA243" s="109"/>
      <c r="AB243" s="109"/>
      <c r="AC243" s="109"/>
      <c r="AD243" s="109"/>
    </row>
    <row r="244" spans="2:30">
      <c r="B244" s="103">
        <v>239</v>
      </c>
      <c r="C244" s="109" t="s">
        <v>909</v>
      </c>
      <c r="D244" s="109" t="s">
        <v>847</v>
      </c>
      <c r="E244" s="103">
        <f>VLOOKUP($C244&amp;", "&amp;$D244, '[1]Appendix - GPS Coordinates'!$C:$E, 2, FALSE)</f>
        <v>40.5508527</v>
      </c>
      <c r="F244" s="103">
        <f>VLOOKUP($C244&amp;", "&amp;$D244, '[1]Appendix - GPS Coordinates'!$C:$E, 3, FALSE)</f>
        <v>-105.06680849999999</v>
      </c>
      <c r="G244" s="109" t="s">
        <v>88</v>
      </c>
      <c r="H244" s="109">
        <v>2015</v>
      </c>
      <c r="I244" s="103">
        <v>2015</v>
      </c>
      <c r="J244" s="110"/>
      <c r="K244" s="111" t="s">
        <v>89</v>
      </c>
      <c r="L244" s="109" t="s">
        <v>165</v>
      </c>
      <c r="M244" s="112">
        <v>0.62</v>
      </c>
      <c r="N244" s="109"/>
      <c r="O244" s="109"/>
      <c r="P244" s="113"/>
      <c r="Q244" s="109" t="s">
        <v>910</v>
      </c>
      <c r="R244" s="109" t="s">
        <v>81</v>
      </c>
      <c r="S244" s="109" t="s">
        <v>866</v>
      </c>
      <c r="T244" s="109" t="s">
        <v>913</v>
      </c>
      <c r="U244" s="109" t="s">
        <v>909</v>
      </c>
      <c r="V244" s="109" t="s">
        <v>847</v>
      </c>
      <c r="W244" s="109">
        <v>2015</v>
      </c>
      <c r="X244" s="114"/>
      <c r="Y244" s="114" t="s">
        <v>914</v>
      </c>
      <c r="Z244" s="109" t="s">
        <v>915</v>
      </c>
      <c r="AA244" s="109"/>
      <c r="AB244" s="109"/>
      <c r="AC244" s="109"/>
      <c r="AD244" s="109"/>
    </row>
    <row r="245" spans="2:30">
      <c r="B245" s="109">
        <v>240</v>
      </c>
      <c r="C245" s="109" t="s">
        <v>916</v>
      </c>
      <c r="D245" s="109" t="s">
        <v>847</v>
      </c>
      <c r="E245" s="103">
        <f>VLOOKUP($C245&amp;", "&amp;$D245, '[1]Appendix - GPS Coordinates'!$C:$E, 2, FALSE)</f>
        <v>38.469200600000001</v>
      </c>
      <c r="F245" s="103">
        <f>VLOOKUP($C245&amp;", "&amp;$D245, '[1]Appendix - GPS Coordinates'!$C:$E, 3, FALSE)</f>
        <v>-105.4328622</v>
      </c>
      <c r="G245" s="109" t="s">
        <v>88</v>
      </c>
      <c r="H245" s="109">
        <v>2021</v>
      </c>
      <c r="I245" s="103">
        <v>2021</v>
      </c>
      <c r="J245" s="110">
        <v>44210</v>
      </c>
      <c r="K245" s="111" t="s">
        <v>89</v>
      </c>
      <c r="L245" s="109" t="s">
        <v>105</v>
      </c>
      <c r="M245" s="112">
        <v>0.5</v>
      </c>
      <c r="N245" s="109"/>
      <c r="O245" s="109"/>
      <c r="P245" s="113"/>
      <c r="Q245" s="109"/>
      <c r="R245" s="109"/>
      <c r="S245" s="109" t="s">
        <v>917</v>
      </c>
      <c r="T245" s="109" t="s">
        <v>918</v>
      </c>
      <c r="U245" s="109" t="s">
        <v>916</v>
      </c>
      <c r="V245" s="109" t="s">
        <v>847</v>
      </c>
      <c r="W245" s="109"/>
      <c r="X245" s="114"/>
      <c r="Y245" s="114" t="s">
        <v>919</v>
      </c>
      <c r="Z245" s="109"/>
      <c r="AA245" s="109"/>
      <c r="AB245" s="109"/>
      <c r="AC245" s="109"/>
      <c r="AD245" s="109" t="s">
        <v>920</v>
      </c>
    </row>
    <row r="246" spans="2:30">
      <c r="B246" s="103">
        <v>241</v>
      </c>
      <c r="C246" s="109" t="s">
        <v>921</v>
      </c>
      <c r="D246" s="109" t="s">
        <v>847</v>
      </c>
      <c r="E246" s="103">
        <f>VLOOKUP($C246&amp;", "&amp;$D246, '[1]Appendix - GPS Coordinates'!$C:$E, 2, FALSE)</f>
        <v>40.5508527</v>
      </c>
      <c r="F246" s="103">
        <f>VLOOKUP($C246&amp;", "&amp;$D246, '[1]Appendix - GPS Coordinates'!$C:$E, 3, FALSE)</f>
        <v>-105.06680849999999</v>
      </c>
      <c r="G246" s="109" t="s">
        <v>88</v>
      </c>
      <c r="H246" s="109">
        <v>2020</v>
      </c>
      <c r="I246" s="103">
        <v>2020</v>
      </c>
      <c r="J246" s="110">
        <v>44147</v>
      </c>
      <c r="K246" s="111" t="s">
        <v>89</v>
      </c>
      <c r="L246" s="109" t="s">
        <v>79</v>
      </c>
      <c r="M246" s="112">
        <v>22</v>
      </c>
      <c r="N246" s="109"/>
      <c r="O246" s="109"/>
      <c r="P246" s="113"/>
      <c r="Q246" s="109" t="s">
        <v>921</v>
      </c>
      <c r="R246" s="109" t="s">
        <v>81</v>
      </c>
      <c r="S246" s="109" t="s">
        <v>922</v>
      </c>
      <c r="T246" s="109" t="s">
        <v>923</v>
      </c>
      <c r="U246" s="109" t="s">
        <v>924</v>
      </c>
      <c r="V246" s="109" t="s">
        <v>847</v>
      </c>
      <c r="W246" s="109">
        <v>2020</v>
      </c>
      <c r="X246" s="114"/>
      <c r="Y246" s="109" t="s">
        <v>925</v>
      </c>
      <c r="Z246" s="109" t="s">
        <v>926</v>
      </c>
      <c r="AA246" s="109"/>
      <c r="AB246" s="109"/>
      <c r="AC246" s="109"/>
      <c r="AD246" s="109" t="s">
        <v>927</v>
      </c>
    </row>
    <row r="247" spans="2:30">
      <c r="B247" s="109">
        <v>242</v>
      </c>
      <c r="C247" s="104" t="s">
        <v>921</v>
      </c>
      <c r="D247" s="104" t="s">
        <v>847</v>
      </c>
      <c r="E247" s="103">
        <f>VLOOKUP($C247&amp;", "&amp;$D247, '[1]Appendix - GPS Coordinates'!$C:$E, 2, FALSE)</f>
        <v>40.5508527</v>
      </c>
      <c r="F247" s="103">
        <f>VLOOKUP($C247&amp;", "&amp;$D247, '[1]Appendix - GPS Coordinates'!$C:$E, 3, FALSE)</f>
        <v>-105.06680849999999</v>
      </c>
      <c r="G247" s="104" t="s">
        <v>88</v>
      </c>
      <c r="H247" s="103">
        <v>2021</v>
      </c>
      <c r="I247" s="103">
        <v>2021</v>
      </c>
      <c r="J247" s="105">
        <v>44320</v>
      </c>
      <c r="K247" s="104" t="s">
        <v>89</v>
      </c>
      <c r="L247" s="104" t="s">
        <v>79</v>
      </c>
      <c r="M247" s="106">
        <v>150</v>
      </c>
      <c r="N247" s="104"/>
      <c r="O247" s="103"/>
      <c r="P247" s="103"/>
      <c r="Q247" s="104" t="s">
        <v>928</v>
      </c>
      <c r="R247" s="104" t="s">
        <v>133</v>
      </c>
      <c r="S247" s="104" t="s">
        <v>929</v>
      </c>
      <c r="T247" s="104" t="s">
        <v>930</v>
      </c>
      <c r="U247" s="104" t="s">
        <v>931</v>
      </c>
      <c r="V247" s="104" t="s">
        <v>847</v>
      </c>
      <c r="W247" s="103">
        <v>2023</v>
      </c>
      <c r="X247" s="107">
        <v>355000</v>
      </c>
      <c r="Y247" s="108" t="s">
        <v>932</v>
      </c>
      <c r="Z247" s="108" t="s">
        <v>933</v>
      </c>
      <c r="AA247" s="108" t="s">
        <v>934</v>
      </c>
      <c r="AB247" s="116" t="s">
        <v>935</v>
      </c>
      <c r="AC247" s="116" t="s">
        <v>936</v>
      </c>
      <c r="AD247" s="104" t="s">
        <v>937</v>
      </c>
    </row>
    <row r="248" spans="2:30">
      <c r="B248" s="109">
        <v>243</v>
      </c>
      <c r="C248" s="109" t="s">
        <v>938</v>
      </c>
      <c r="D248" s="109" t="s">
        <v>847</v>
      </c>
      <c r="E248" s="103">
        <f>VLOOKUP($C248&amp;", "&amp;$D248, '[1]Appendix - GPS Coordinates'!$C:$E, 2, FALSE)</f>
        <v>38.254447200000001</v>
      </c>
      <c r="F248" s="103">
        <f>VLOOKUP($C248&amp;", "&amp;$D248, '[1]Appendix - GPS Coordinates'!$C:$E, 3, FALSE)</f>
        <v>-104.60914099999999</v>
      </c>
      <c r="G248" s="109" t="s">
        <v>88</v>
      </c>
      <c r="H248" s="109">
        <v>2020</v>
      </c>
      <c r="I248" s="103">
        <v>2020</v>
      </c>
      <c r="J248" s="110">
        <v>43985</v>
      </c>
      <c r="K248" s="111" t="s">
        <v>89</v>
      </c>
      <c r="L248" s="109" t="s">
        <v>105</v>
      </c>
      <c r="M248" s="112">
        <v>5.7000000000000002E-2</v>
      </c>
      <c r="N248" s="109"/>
      <c r="O248" s="109">
        <v>30</v>
      </c>
      <c r="P248" s="113"/>
      <c r="Q248" s="109" t="s">
        <v>939</v>
      </c>
      <c r="R248" s="109" t="s">
        <v>150</v>
      </c>
      <c r="S248" s="109" t="s">
        <v>940</v>
      </c>
      <c r="T248" s="109"/>
      <c r="U248" s="109" t="s">
        <v>941</v>
      </c>
      <c r="V248" s="109" t="s">
        <v>847</v>
      </c>
      <c r="W248" s="109">
        <v>2020</v>
      </c>
      <c r="X248" s="114"/>
      <c r="Y248" s="114" t="s">
        <v>942</v>
      </c>
      <c r="Z248" s="109"/>
      <c r="AA248" s="109"/>
      <c r="AB248" s="109"/>
      <c r="AC248" s="109"/>
      <c r="AD248" s="109"/>
    </row>
    <row r="249" spans="2:30">
      <c r="B249" s="103">
        <v>244</v>
      </c>
      <c r="C249" s="104" t="s">
        <v>943</v>
      </c>
      <c r="D249" s="104" t="s">
        <v>847</v>
      </c>
      <c r="E249" s="103">
        <f>VLOOKUP($C249&amp;", "&amp;$D249, '[1]Appendix - GPS Coordinates'!$C:$E, 2, FALSE)</f>
        <v>38.029247599999998</v>
      </c>
      <c r="F249" s="103">
        <f>VLOOKUP($C249&amp;", "&amp;$D249, '[1]Appendix - GPS Coordinates'!$C:$E, 3, FALSE)</f>
        <v>-108.4712533</v>
      </c>
      <c r="G249" s="104" t="s">
        <v>88</v>
      </c>
      <c r="H249" s="103">
        <v>2019</v>
      </c>
      <c r="I249" s="103">
        <v>2019</v>
      </c>
      <c r="J249" s="105"/>
      <c r="K249" s="104" t="s">
        <v>89</v>
      </c>
      <c r="L249" s="104" t="s">
        <v>105</v>
      </c>
      <c r="M249" s="106">
        <v>0.26400000000000001</v>
      </c>
      <c r="N249" s="104"/>
      <c r="O249" s="103"/>
      <c r="P249" s="103"/>
      <c r="Q249" s="104" t="s">
        <v>944</v>
      </c>
      <c r="R249" s="104" t="s">
        <v>150</v>
      </c>
      <c r="S249" s="104" t="s">
        <v>945</v>
      </c>
      <c r="T249" s="104" t="s">
        <v>946</v>
      </c>
      <c r="U249" s="104" t="s">
        <v>947</v>
      </c>
      <c r="V249" s="104" t="s">
        <v>847</v>
      </c>
      <c r="W249" s="103">
        <v>2021</v>
      </c>
      <c r="X249" s="107"/>
      <c r="Y249" s="108" t="s">
        <v>948</v>
      </c>
      <c r="Z249" s="108" t="s">
        <v>949</v>
      </c>
      <c r="AA249" s="104"/>
      <c r="AB249" s="104"/>
      <c r="AC249" s="104"/>
      <c r="AD249" s="104"/>
    </row>
    <row r="250" spans="2:30">
      <c r="B250" s="109">
        <v>245</v>
      </c>
      <c r="C250" s="104" t="s">
        <v>950</v>
      </c>
      <c r="D250" s="104" t="s">
        <v>847</v>
      </c>
      <c r="E250" s="103">
        <f>VLOOKUP($C250&amp;", "&amp;$D250, '[1]Appendix - GPS Coordinates'!$C:$E, 2, FALSE)</f>
        <v>39.952763400000002</v>
      </c>
      <c r="F250" s="103">
        <f>VLOOKUP($C250&amp;", "&amp;$D250, '[1]Appendix - GPS Coordinates'!$C:$E, 3, FALSE)</f>
        <v>-105.16859770000001</v>
      </c>
      <c r="G250" s="104" t="s">
        <v>88</v>
      </c>
      <c r="H250" s="103">
        <v>2021</v>
      </c>
      <c r="I250" s="103">
        <v>2021</v>
      </c>
      <c r="J250" s="105">
        <v>44298</v>
      </c>
      <c r="K250" s="104" t="s">
        <v>246</v>
      </c>
      <c r="L250" s="104" t="s">
        <v>90</v>
      </c>
      <c r="M250" s="106">
        <v>0.97699999999999998</v>
      </c>
      <c r="N250" s="104"/>
      <c r="O250" s="103"/>
      <c r="P250" s="103">
        <v>15</v>
      </c>
      <c r="Q250" s="104" t="s">
        <v>865</v>
      </c>
      <c r="R250" s="104" t="s">
        <v>150</v>
      </c>
      <c r="S250" s="104"/>
      <c r="T250" s="104" t="s">
        <v>951</v>
      </c>
      <c r="U250" s="104"/>
      <c r="V250" s="104" t="s">
        <v>847</v>
      </c>
      <c r="W250" s="103"/>
      <c r="X250" s="107">
        <v>3030</v>
      </c>
      <c r="Y250" s="108" t="s">
        <v>952</v>
      </c>
      <c r="Z250" s="108" t="s">
        <v>953</v>
      </c>
      <c r="AA250" s="108" t="s">
        <v>954</v>
      </c>
      <c r="AB250" s="108" t="s">
        <v>955</v>
      </c>
      <c r="AC250" s="104"/>
      <c r="AD250" s="104" t="s">
        <v>956</v>
      </c>
    </row>
    <row r="251" spans="2:30">
      <c r="B251" s="109">
        <v>246</v>
      </c>
      <c r="C251" s="109" t="s">
        <v>931</v>
      </c>
      <c r="D251" s="109" t="s">
        <v>847</v>
      </c>
      <c r="E251" s="103">
        <f>VLOOKUP($C251&amp;", "&amp;$D251, '[1]Appendix - GPS Coordinates'!$C:$E, 2, FALSE)</f>
        <v>40.563234399999999</v>
      </c>
      <c r="F251" s="103">
        <f>VLOOKUP($C251&amp;", "&amp;$D251, '[1]Appendix - GPS Coordinates'!$C:$E, 3, FALSE)</f>
        <v>-104.48352869999999</v>
      </c>
      <c r="G251" s="109" t="s">
        <v>88</v>
      </c>
      <c r="H251" s="109">
        <v>2021</v>
      </c>
      <c r="I251" s="103">
        <v>2021</v>
      </c>
      <c r="J251" s="110">
        <v>44250</v>
      </c>
      <c r="K251" s="111" t="s">
        <v>89</v>
      </c>
      <c r="L251" s="109" t="s">
        <v>165</v>
      </c>
      <c r="M251" s="112">
        <v>1.4</v>
      </c>
      <c r="N251" s="109"/>
      <c r="O251" s="109">
        <v>20</v>
      </c>
      <c r="P251" s="113"/>
      <c r="Q251" s="109" t="s">
        <v>865</v>
      </c>
      <c r="R251" s="109"/>
      <c r="S251" s="109" t="s">
        <v>875</v>
      </c>
      <c r="T251" s="109" t="s">
        <v>957</v>
      </c>
      <c r="U251" s="109" t="s">
        <v>931</v>
      </c>
      <c r="V251" s="109" t="s">
        <v>847</v>
      </c>
      <c r="W251" s="109">
        <v>2021</v>
      </c>
      <c r="X251" s="114"/>
      <c r="Y251" s="114" t="s">
        <v>958</v>
      </c>
      <c r="Z251" s="109"/>
      <c r="AA251" s="109"/>
      <c r="AB251" s="109"/>
      <c r="AC251" s="109"/>
      <c r="AD251" s="109" t="s">
        <v>221</v>
      </c>
    </row>
    <row r="252" spans="2:30">
      <c r="B252" s="103">
        <v>247</v>
      </c>
      <c r="C252" s="109" t="s">
        <v>959</v>
      </c>
      <c r="D252" s="109" t="s">
        <v>960</v>
      </c>
      <c r="E252" s="103">
        <f>VLOOKUP($C252&amp;", "&amp;$D252, '[1]Appendix - GPS Coordinates'!$C:$E, 2, FALSE)</f>
        <v>41.698420900000002</v>
      </c>
      <c r="F252" s="103">
        <f>VLOOKUP($C252&amp;", "&amp;$D252, '[1]Appendix - GPS Coordinates'!$C:$E, 3, FALSE)</f>
        <v>-71.971081100000006</v>
      </c>
      <c r="G252" s="109" t="s">
        <v>961</v>
      </c>
      <c r="H252" s="109">
        <v>2015</v>
      </c>
      <c r="I252" s="103">
        <v>2015</v>
      </c>
      <c r="J252" s="110">
        <v>42067</v>
      </c>
      <c r="K252" s="111" t="s">
        <v>89</v>
      </c>
      <c r="L252" s="109" t="s">
        <v>105</v>
      </c>
      <c r="M252" s="112">
        <v>0.13200000000000001</v>
      </c>
      <c r="N252" s="109"/>
      <c r="O252" s="109">
        <v>20</v>
      </c>
      <c r="P252" s="113"/>
      <c r="Q252" s="109" t="s">
        <v>962</v>
      </c>
      <c r="R252" s="109" t="s">
        <v>150</v>
      </c>
      <c r="S252" s="109" t="s">
        <v>963</v>
      </c>
      <c r="T252" s="109" t="s">
        <v>964</v>
      </c>
      <c r="U252" s="109" t="s">
        <v>959</v>
      </c>
      <c r="V252" s="109" t="s">
        <v>960</v>
      </c>
      <c r="W252" s="109">
        <v>2015</v>
      </c>
      <c r="X252" s="114"/>
      <c r="Y252" s="109" t="s">
        <v>965</v>
      </c>
      <c r="Z252" s="109" t="s">
        <v>966</v>
      </c>
      <c r="AA252" s="109"/>
      <c r="AB252" s="109"/>
      <c r="AC252" s="109"/>
      <c r="AD252" s="109"/>
    </row>
    <row r="253" spans="2:30">
      <c r="B253" s="109">
        <v>248</v>
      </c>
      <c r="C253" s="109" t="s">
        <v>967</v>
      </c>
      <c r="D253" s="109" t="s">
        <v>960</v>
      </c>
      <c r="E253" s="103">
        <f>VLOOKUP($C253&amp;", "&amp;$D253, '[1]Appendix - GPS Coordinates'!$C:$E, 2, FALSE)</f>
        <v>41.275611499999997</v>
      </c>
      <c r="F253" s="103">
        <f>VLOOKUP($C253&amp;", "&amp;$D253, '[1]Appendix - GPS Coordinates'!$C:$E, 3, FALSE)</f>
        <v>-72.528531977572499</v>
      </c>
      <c r="G253" s="109" t="s">
        <v>961</v>
      </c>
      <c r="H253" s="109">
        <v>2015</v>
      </c>
      <c r="I253" s="103">
        <v>2015</v>
      </c>
      <c r="J253" s="110">
        <v>42067</v>
      </c>
      <c r="K253" s="111" t="s">
        <v>89</v>
      </c>
      <c r="L253" s="109" t="s">
        <v>105</v>
      </c>
      <c r="M253" s="112">
        <v>0.13200000000000001</v>
      </c>
      <c r="N253" s="109"/>
      <c r="O253" s="109">
        <v>20</v>
      </c>
      <c r="P253" s="113"/>
      <c r="Q253" s="109" t="s">
        <v>962</v>
      </c>
      <c r="R253" s="109" t="s">
        <v>150</v>
      </c>
      <c r="S253" s="109" t="s">
        <v>963</v>
      </c>
      <c r="T253" s="109" t="s">
        <v>968</v>
      </c>
      <c r="U253" s="109" t="s">
        <v>967</v>
      </c>
      <c r="V253" s="109" t="s">
        <v>960</v>
      </c>
      <c r="W253" s="109">
        <v>2015</v>
      </c>
      <c r="X253" s="114">
        <v>150</v>
      </c>
      <c r="Y253" s="109" t="s">
        <v>965</v>
      </c>
      <c r="Z253" s="109" t="s">
        <v>966</v>
      </c>
      <c r="AA253" s="109" t="s">
        <v>969</v>
      </c>
      <c r="AB253" s="109"/>
      <c r="AC253" s="109"/>
      <c r="AD253" s="109"/>
    </row>
    <row r="254" spans="2:30">
      <c r="B254" s="103">
        <v>249</v>
      </c>
      <c r="C254" s="109" t="s">
        <v>967</v>
      </c>
      <c r="D254" s="109" t="s">
        <v>960</v>
      </c>
      <c r="E254" s="103">
        <f>VLOOKUP($C254&amp;", "&amp;$D254, '[1]Appendix - GPS Coordinates'!$C:$E, 2, FALSE)</f>
        <v>41.275611499999997</v>
      </c>
      <c r="F254" s="103">
        <f>VLOOKUP($C254&amp;", "&amp;$D254, '[1]Appendix - GPS Coordinates'!$C:$E, 3, FALSE)</f>
        <v>-72.528531977572499</v>
      </c>
      <c r="G254" s="109" t="s">
        <v>961</v>
      </c>
      <c r="H254" s="109">
        <v>2015</v>
      </c>
      <c r="I254" s="103">
        <v>2015</v>
      </c>
      <c r="J254" s="110">
        <v>42067</v>
      </c>
      <c r="K254" s="111" t="s">
        <v>89</v>
      </c>
      <c r="L254" s="109" t="s">
        <v>105</v>
      </c>
      <c r="M254" s="112">
        <v>0.13200000000000001</v>
      </c>
      <c r="N254" s="109"/>
      <c r="O254" s="109">
        <v>20</v>
      </c>
      <c r="P254" s="113"/>
      <c r="Q254" s="109" t="s">
        <v>962</v>
      </c>
      <c r="R254" s="109" t="s">
        <v>150</v>
      </c>
      <c r="S254" s="109" t="s">
        <v>963</v>
      </c>
      <c r="T254" s="109" t="s">
        <v>970</v>
      </c>
      <c r="U254" s="109" t="s">
        <v>967</v>
      </c>
      <c r="V254" s="109" t="s">
        <v>960</v>
      </c>
      <c r="W254" s="109">
        <v>2015</v>
      </c>
      <c r="X254" s="114">
        <v>150</v>
      </c>
      <c r="Y254" s="109" t="s">
        <v>965</v>
      </c>
      <c r="Z254" s="109" t="s">
        <v>966</v>
      </c>
      <c r="AA254" s="109" t="s">
        <v>969</v>
      </c>
      <c r="AB254" s="109"/>
      <c r="AC254" s="109"/>
      <c r="AD254" s="109"/>
    </row>
    <row r="255" spans="2:30">
      <c r="B255" s="109">
        <v>250</v>
      </c>
      <c r="C255" s="104" t="s">
        <v>971</v>
      </c>
      <c r="D255" s="104" t="s">
        <v>960</v>
      </c>
      <c r="E255" s="103">
        <f>VLOOKUP($C255&amp;", "&amp;$D255, '[1]Appendix - GPS Coordinates'!$C:$E, 2, FALSE)</f>
        <v>41.276208099999998</v>
      </c>
      <c r="F255" s="103">
        <f>VLOOKUP($C255&amp;", "&amp;$D255, '[1]Appendix - GPS Coordinates'!$C:$E, 3, FALSE)</f>
        <v>-72.868433699999997</v>
      </c>
      <c r="G255" s="104" t="s">
        <v>961</v>
      </c>
      <c r="H255" s="103">
        <v>2017</v>
      </c>
      <c r="I255" s="103">
        <v>2017</v>
      </c>
      <c r="J255" s="105">
        <v>43088</v>
      </c>
      <c r="K255" s="104" t="s">
        <v>89</v>
      </c>
      <c r="L255" s="104" t="s">
        <v>105</v>
      </c>
      <c r="M255" s="106">
        <v>1.17</v>
      </c>
      <c r="N255" s="104"/>
      <c r="O255" s="103">
        <v>20</v>
      </c>
      <c r="P255" s="103"/>
      <c r="Q255" s="104" t="s">
        <v>972</v>
      </c>
      <c r="R255" s="104" t="s">
        <v>150</v>
      </c>
      <c r="S255" s="104" t="s">
        <v>973</v>
      </c>
      <c r="T255" s="104" t="s">
        <v>974</v>
      </c>
      <c r="U255" s="104" t="s">
        <v>971</v>
      </c>
      <c r="V255" s="104" t="s">
        <v>960</v>
      </c>
      <c r="W255" s="103">
        <v>2021</v>
      </c>
      <c r="X255" s="107">
        <v>1640</v>
      </c>
      <c r="Y255" s="108" t="s">
        <v>975</v>
      </c>
      <c r="Z255" s="104" t="s">
        <v>976</v>
      </c>
      <c r="AA255" s="104"/>
      <c r="AB255" s="104"/>
      <c r="AC255" s="104"/>
      <c r="AD255" s="104"/>
    </row>
    <row r="256" spans="2:30">
      <c r="B256" s="109">
        <v>251</v>
      </c>
      <c r="C256" s="109" t="s">
        <v>977</v>
      </c>
      <c r="D256" s="109" t="s">
        <v>960</v>
      </c>
      <c r="E256" s="103">
        <f>VLOOKUP($C256&amp;", "&amp;$D256, '[1]Appendix - GPS Coordinates'!$C:$E, 2, FALSE)</f>
        <v>41.141207799999997</v>
      </c>
      <c r="F256" s="103">
        <f>VLOOKUP($C256&amp;", "&amp;$D256, '[1]Appendix - GPS Coordinates'!$C:$E, 3, FALSE)</f>
        <v>-73.263725800000003</v>
      </c>
      <c r="G256" s="109" t="s">
        <v>961</v>
      </c>
      <c r="H256" s="109"/>
      <c r="I256" s="103">
        <v>2019</v>
      </c>
      <c r="J256" s="110"/>
      <c r="K256" s="111" t="s">
        <v>89</v>
      </c>
      <c r="L256" s="109" t="s">
        <v>105</v>
      </c>
      <c r="M256" s="112">
        <v>0.18324921893775534</v>
      </c>
      <c r="N256" s="109"/>
      <c r="O256" s="109"/>
      <c r="P256" s="113"/>
      <c r="Q256" s="109" t="s">
        <v>972</v>
      </c>
      <c r="R256" s="109" t="s">
        <v>150</v>
      </c>
      <c r="S256" s="109" t="s">
        <v>978</v>
      </c>
      <c r="T256" s="109" t="s">
        <v>979</v>
      </c>
      <c r="U256" s="109" t="s">
        <v>977</v>
      </c>
      <c r="V256" s="109" t="s">
        <v>960</v>
      </c>
      <c r="W256" s="109">
        <v>2019</v>
      </c>
      <c r="X256" s="114">
        <v>244</v>
      </c>
      <c r="Y256" s="114" t="s">
        <v>980</v>
      </c>
      <c r="Z256" s="109"/>
      <c r="AA256" s="109"/>
      <c r="AB256" s="109"/>
      <c r="AC256" s="109"/>
      <c r="AD256" s="109"/>
    </row>
    <row r="257" spans="2:30">
      <c r="B257" s="103">
        <v>252</v>
      </c>
      <c r="C257" s="109" t="s">
        <v>977</v>
      </c>
      <c r="D257" s="109" t="s">
        <v>960</v>
      </c>
      <c r="E257" s="103">
        <f>VLOOKUP($C257&amp;", "&amp;$D257, '[1]Appendix - GPS Coordinates'!$C:$E, 2, FALSE)</f>
        <v>41.141207799999997</v>
      </c>
      <c r="F257" s="103">
        <f>VLOOKUP($C257&amp;", "&amp;$D257, '[1]Appendix - GPS Coordinates'!$C:$E, 3, FALSE)</f>
        <v>-73.263725800000003</v>
      </c>
      <c r="G257" s="109" t="s">
        <v>961</v>
      </c>
      <c r="H257" s="109">
        <v>2015</v>
      </c>
      <c r="I257" s="103">
        <v>2015</v>
      </c>
      <c r="J257" s="110">
        <v>42067</v>
      </c>
      <c r="K257" s="111" t="s">
        <v>89</v>
      </c>
      <c r="L257" s="109" t="s">
        <v>105</v>
      </c>
      <c r="M257" s="112">
        <v>0.52700000000000002</v>
      </c>
      <c r="N257" s="109"/>
      <c r="O257" s="109">
        <v>20</v>
      </c>
      <c r="P257" s="113"/>
      <c r="Q257" s="109" t="s">
        <v>962</v>
      </c>
      <c r="R257" s="109" t="s">
        <v>150</v>
      </c>
      <c r="S257" s="109" t="s">
        <v>963</v>
      </c>
      <c r="T257" s="109" t="s">
        <v>981</v>
      </c>
      <c r="U257" s="109" t="s">
        <v>977</v>
      </c>
      <c r="V257" s="109" t="s">
        <v>960</v>
      </c>
      <c r="W257" s="109">
        <v>2015</v>
      </c>
      <c r="X257" s="114"/>
      <c r="Y257" s="109" t="s">
        <v>965</v>
      </c>
      <c r="Z257" s="109" t="s">
        <v>966</v>
      </c>
      <c r="AA257" s="109"/>
      <c r="AB257" s="109"/>
      <c r="AC257" s="109"/>
      <c r="AD257" s="109"/>
    </row>
    <row r="258" spans="2:30">
      <c r="B258" s="109">
        <v>253</v>
      </c>
      <c r="C258" s="109" t="s">
        <v>977</v>
      </c>
      <c r="D258" s="109" t="s">
        <v>960</v>
      </c>
      <c r="E258" s="103">
        <f>VLOOKUP($C258&amp;", "&amp;$D258, '[1]Appendix - GPS Coordinates'!$C:$E, 2, FALSE)</f>
        <v>41.141207799999997</v>
      </c>
      <c r="F258" s="103">
        <f>VLOOKUP($C258&amp;", "&amp;$D258, '[1]Appendix - GPS Coordinates'!$C:$E, 3, FALSE)</f>
        <v>-73.263725800000003</v>
      </c>
      <c r="G258" s="109" t="s">
        <v>961</v>
      </c>
      <c r="H258" s="109">
        <v>2015</v>
      </c>
      <c r="I258" s="103">
        <v>2015</v>
      </c>
      <c r="J258" s="110">
        <v>42067</v>
      </c>
      <c r="K258" s="111" t="s">
        <v>89</v>
      </c>
      <c r="L258" s="109" t="s">
        <v>105</v>
      </c>
      <c r="M258" s="112">
        <v>0.72499999999999998</v>
      </c>
      <c r="N258" s="109"/>
      <c r="O258" s="109">
        <v>20</v>
      </c>
      <c r="P258" s="113"/>
      <c r="Q258" s="109" t="s">
        <v>962</v>
      </c>
      <c r="R258" s="109" t="s">
        <v>150</v>
      </c>
      <c r="S258" s="109" t="s">
        <v>963</v>
      </c>
      <c r="T258" s="109" t="s">
        <v>982</v>
      </c>
      <c r="U258" s="109" t="s">
        <v>977</v>
      </c>
      <c r="V258" s="109" t="s">
        <v>960</v>
      </c>
      <c r="W258" s="109">
        <v>2015</v>
      </c>
      <c r="X258" s="114"/>
      <c r="Y258" s="109" t="s">
        <v>965</v>
      </c>
      <c r="Z258" s="109" t="s">
        <v>966</v>
      </c>
      <c r="AA258" s="109"/>
      <c r="AB258" s="109"/>
      <c r="AC258" s="109"/>
      <c r="AD258" s="109"/>
    </row>
    <row r="259" spans="2:30">
      <c r="B259" s="109">
        <v>254</v>
      </c>
      <c r="C259" s="109" t="s">
        <v>983</v>
      </c>
      <c r="D259" s="109" t="s">
        <v>960</v>
      </c>
      <c r="E259" s="103">
        <f>VLOOKUP($C259&amp;", "&amp;$D259, '[1]Appendix - GPS Coordinates'!$C:$E, 2, FALSE)</f>
        <v>41.778214699999999</v>
      </c>
      <c r="F259" s="103">
        <f>VLOOKUP($C259&amp;", "&amp;$D259, '[1]Appendix - GPS Coordinates'!$C:$E, 3, FALSE)</f>
        <v>-72.213156499999997</v>
      </c>
      <c r="G259" s="109" t="s">
        <v>961</v>
      </c>
      <c r="H259" s="109">
        <v>2020</v>
      </c>
      <c r="I259" s="103">
        <v>2020</v>
      </c>
      <c r="J259" s="110">
        <v>44194</v>
      </c>
      <c r="K259" s="111" t="s">
        <v>89</v>
      </c>
      <c r="L259" s="109" t="s">
        <v>105</v>
      </c>
      <c r="M259" s="112">
        <v>9.6000000000000002E-2</v>
      </c>
      <c r="N259" s="109"/>
      <c r="O259" s="109">
        <v>20</v>
      </c>
      <c r="P259" s="113">
        <v>85</v>
      </c>
      <c r="Q259" s="109" t="s">
        <v>962</v>
      </c>
      <c r="R259" s="109" t="s">
        <v>150</v>
      </c>
      <c r="S259" s="109" t="s">
        <v>984</v>
      </c>
      <c r="T259" s="109" t="s">
        <v>985</v>
      </c>
      <c r="U259" s="109" t="s">
        <v>983</v>
      </c>
      <c r="V259" s="109" t="s">
        <v>960</v>
      </c>
      <c r="W259" s="109"/>
      <c r="X259" s="114"/>
      <c r="Y259" s="109" t="s">
        <v>986</v>
      </c>
      <c r="Z259" s="109"/>
      <c r="AA259" s="109"/>
      <c r="AB259" s="109"/>
      <c r="AC259" s="109"/>
      <c r="AD259" s="109"/>
    </row>
    <row r="260" spans="2:30">
      <c r="B260" s="103">
        <v>255</v>
      </c>
      <c r="C260" s="109" t="s">
        <v>983</v>
      </c>
      <c r="D260" s="109" t="s">
        <v>960</v>
      </c>
      <c r="E260" s="103">
        <f>VLOOKUP($C260&amp;", "&amp;$D260, '[1]Appendix - GPS Coordinates'!$C:$E, 2, FALSE)</f>
        <v>41.778214699999999</v>
      </c>
      <c r="F260" s="103">
        <f>VLOOKUP($C260&amp;", "&amp;$D260, '[1]Appendix - GPS Coordinates'!$C:$E, 3, FALSE)</f>
        <v>-72.213156499999997</v>
      </c>
      <c r="G260" s="109" t="s">
        <v>961</v>
      </c>
      <c r="H260" s="109">
        <v>2020</v>
      </c>
      <c r="I260" s="103">
        <v>2020</v>
      </c>
      <c r="J260" s="110">
        <v>44194</v>
      </c>
      <c r="K260" s="111" t="s">
        <v>89</v>
      </c>
      <c r="L260" s="109" t="s">
        <v>105</v>
      </c>
      <c r="M260" s="112">
        <v>0.127</v>
      </c>
      <c r="N260" s="109"/>
      <c r="O260" s="109">
        <v>20</v>
      </c>
      <c r="P260" s="113">
        <v>83</v>
      </c>
      <c r="Q260" s="109" t="s">
        <v>962</v>
      </c>
      <c r="R260" s="109" t="s">
        <v>150</v>
      </c>
      <c r="S260" s="109" t="s">
        <v>984</v>
      </c>
      <c r="T260" s="109" t="s">
        <v>987</v>
      </c>
      <c r="U260" s="109" t="s">
        <v>983</v>
      </c>
      <c r="V260" s="109" t="s">
        <v>960</v>
      </c>
      <c r="W260" s="109"/>
      <c r="X260" s="114"/>
      <c r="Y260" s="109" t="s">
        <v>986</v>
      </c>
      <c r="Z260" s="109"/>
      <c r="AA260" s="109"/>
      <c r="AB260" s="109"/>
      <c r="AC260" s="109"/>
      <c r="AD260" s="109"/>
    </row>
    <row r="261" spans="2:30">
      <c r="B261" s="109">
        <v>256</v>
      </c>
      <c r="C261" s="109" t="s">
        <v>988</v>
      </c>
      <c r="D261" s="109" t="s">
        <v>960</v>
      </c>
      <c r="E261" s="103">
        <f>VLOOKUP($C261&amp;", "&amp;$D261, '[1]Appendix - GPS Coordinates'!$C:$E, 2, FALSE)</f>
        <v>41.600543500000001</v>
      </c>
      <c r="F261" s="103">
        <f>VLOOKUP($C261&amp;", "&amp;$D261, '[1]Appendix - GPS Coordinates'!$C:$E, 3, FALSE)</f>
        <v>-72.878294100000005</v>
      </c>
      <c r="G261" s="109" t="s">
        <v>961</v>
      </c>
      <c r="H261" s="109">
        <v>2015</v>
      </c>
      <c r="I261" s="103">
        <v>2015</v>
      </c>
      <c r="J261" s="110">
        <v>42067</v>
      </c>
      <c r="K261" s="111" t="s">
        <v>89</v>
      </c>
      <c r="L261" s="109" t="s">
        <v>105</v>
      </c>
      <c r="M261" s="112">
        <v>0.14299999999999999</v>
      </c>
      <c r="N261" s="109"/>
      <c r="O261" s="109">
        <v>20</v>
      </c>
      <c r="P261" s="113"/>
      <c r="Q261" s="109" t="s">
        <v>962</v>
      </c>
      <c r="R261" s="109" t="s">
        <v>150</v>
      </c>
      <c r="S261" s="109" t="s">
        <v>963</v>
      </c>
      <c r="T261" s="109" t="s">
        <v>989</v>
      </c>
      <c r="U261" s="109" t="s">
        <v>988</v>
      </c>
      <c r="V261" s="109" t="s">
        <v>960</v>
      </c>
      <c r="W261" s="109">
        <v>2015</v>
      </c>
      <c r="X261" s="114"/>
      <c r="Y261" s="109" t="s">
        <v>965</v>
      </c>
      <c r="Z261" s="109" t="s">
        <v>966</v>
      </c>
      <c r="AA261" s="109"/>
      <c r="AB261" s="109"/>
      <c r="AC261" s="109"/>
      <c r="AD261" s="109"/>
    </row>
    <row r="262" spans="2:30">
      <c r="B262" s="103">
        <v>257</v>
      </c>
      <c r="C262" s="109" t="s">
        <v>988</v>
      </c>
      <c r="D262" s="109" t="s">
        <v>960</v>
      </c>
      <c r="E262" s="103">
        <f>VLOOKUP($C262&amp;", "&amp;$D262, '[1]Appendix - GPS Coordinates'!$C:$E, 2, FALSE)</f>
        <v>41.600543500000001</v>
      </c>
      <c r="F262" s="103">
        <f>VLOOKUP($C262&amp;", "&amp;$D262, '[1]Appendix - GPS Coordinates'!$C:$E, 3, FALSE)</f>
        <v>-72.878294100000005</v>
      </c>
      <c r="G262" s="109" t="s">
        <v>961</v>
      </c>
      <c r="H262" s="109">
        <v>2015</v>
      </c>
      <c r="I262" s="103">
        <v>2015</v>
      </c>
      <c r="J262" s="110">
        <v>42067</v>
      </c>
      <c r="K262" s="111" t="s">
        <v>89</v>
      </c>
      <c r="L262" s="109" t="s">
        <v>105</v>
      </c>
      <c r="M262" s="112">
        <v>0.32400000000000001</v>
      </c>
      <c r="N262" s="109"/>
      <c r="O262" s="109">
        <v>20</v>
      </c>
      <c r="P262" s="113"/>
      <c r="Q262" s="109" t="s">
        <v>962</v>
      </c>
      <c r="R262" s="109" t="s">
        <v>150</v>
      </c>
      <c r="S262" s="109" t="s">
        <v>963</v>
      </c>
      <c r="T262" s="109" t="s">
        <v>990</v>
      </c>
      <c r="U262" s="109" t="s">
        <v>988</v>
      </c>
      <c r="V262" s="109" t="s">
        <v>960</v>
      </c>
      <c r="W262" s="109">
        <v>2015</v>
      </c>
      <c r="X262" s="114"/>
      <c r="Y262" s="109" t="s">
        <v>965</v>
      </c>
      <c r="Z262" s="109" t="s">
        <v>966</v>
      </c>
      <c r="AA262" s="109"/>
      <c r="AB262" s="109"/>
      <c r="AC262" s="109"/>
      <c r="AD262" s="109"/>
    </row>
    <row r="263" spans="2:30">
      <c r="B263" s="109">
        <v>258</v>
      </c>
      <c r="C263" s="109" t="s">
        <v>988</v>
      </c>
      <c r="D263" s="109" t="s">
        <v>960</v>
      </c>
      <c r="E263" s="103">
        <f>VLOOKUP($C263&amp;", "&amp;$D263, '[1]Appendix - GPS Coordinates'!$C:$E, 2, FALSE)</f>
        <v>41.600543500000001</v>
      </c>
      <c r="F263" s="103">
        <f>VLOOKUP($C263&amp;", "&amp;$D263, '[1]Appendix - GPS Coordinates'!$C:$E, 3, FALSE)</f>
        <v>-72.878294100000005</v>
      </c>
      <c r="G263" s="109" t="s">
        <v>961</v>
      </c>
      <c r="H263" s="109">
        <v>2015</v>
      </c>
      <c r="I263" s="103">
        <v>2015</v>
      </c>
      <c r="J263" s="110">
        <v>42067</v>
      </c>
      <c r="K263" s="111" t="s">
        <v>89</v>
      </c>
      <c r="L263" s="109" t="s">
        <v>105</v>
      </c>
      <c r="M263" s="112">
        <v>0.32400000000000001</v>
      </c>
      <c r="N263" s="109"/>
      <c r="O263" s="109">
        <v>20</v>
      </c>
      <c r="P263" s="113"/>
      <c r="Q263" s="109" t="s">
        <v>962</v>
      </c>
      <c r="R263" s="109" t="s">
        <v>150</v>
      </c>
      <c r="S263" s="109" t="s">
        <v>963</v>
      </c>
      <c r="T263" s="109" t="s">
        <v>991</v>
      </c>
      <c r="U263" s="109" t="s">
        <v>988</v>
      </c>
      <c r="V263" s="109" t="s">
        <v>960</v>
      </c>
      <c r="W263" s="109">
        <v>2015</v>
      </c>
      <c r="X263" s="114"/>
      <c r="Y263" s="109" t="s">
        <v>965</v>
      </c>
      <c r="Z263" s="109" t="s">
        <v>966</v>
      </c>
      <c r="AA263" s="109"/>
      <c r="AB263" s="109"/>
      <c r="AC263" s="109"/>
      <c r="AD263" s="109"/>
    </row>
    <row r="264" spans="2:30">
      <c r="B264" s="109">
        <v>259</v>
      </c>
      <c r="C264" s="109" t="s">
        <v>988</v>
      </c>
      <c r="D264" s="109" t="s">
        <v>960</v>
      </c>
      <c r="E264" s="103">
        <f>VLOOKUP($C264&amp;", "&amp;$D264, '[1]Appendix - GPS Coordinates'!$C:$E, 2, FALSE)</f>
        <v>41.600543500000001</v>
      </c>
      <c r="F264" s="103">
        <f>VLOOKUP($C264&amp;", "&amp;$D264, '[1]Appendix - GPS Coordinates'!$C:$E, 3, FALSE)</f>
        <v>-72.878294100000005</v>
      </c>
      <c r="G264" s="109" t="s">
        <v>961</v>
      </c>
      <c r="H264" s="109">
        <v>2015</v>
      </c>
      <c r="I264" s="103">
        <v>2015</v>
      </c>
      <c r="J264" s="110">
        <v>42339</v>
      </c>
      <c r="K264" s="111" t="s">
        <v>89</v>
      </c>
      <c r="L264" s="109" t="s">
        <v>105</v>
      </c>
      <c r="M264" s="112">
        <v>0.65</v>
      </c>
      <c r="N264" s="109"/>
      <c r="O264" s="109">
        <v>20</v>
      </c>
      <c r="P264" s="113"/>
      <c r="Q264" s="109" t="s">
        <v>962</v>
      </c>
      <c r="R264" s="109" t="s">
        <v>150</v>
      </c>
      <c r="S264" s="109" t="s">
        <v>963</v>
      </c>
      <c r="T264" s="109" t="s">
        <v>992</v>
      </c>
      <c r="U264" s="109" t="s">
        <v>988</v>
      </c>
      <c r="V264" s="109" t="s">
        <v>960</v>
      </c>
      <c r="W264" s="109">
        <v>2016</v>
      </c>
      <c r="X264" s="114">
        <v>386.5</v>
      </c>
      <c r="Y264" s="109" t="s">
        <v>965</v>
      </c>
      <c r="Z264" s="109" t="s">
        <v>993</v>
      </c>
      <c r="AA264" s="109" t="s">
        <v>994</v>
      </c>
      <c r="AB264" s="109" t="s">
        <v>995</v>
      </c>
      <c r="AC264" s="109"/>
      <c r="AD264" s="109"/>
    </row>
    <row r="265" spans="2:30">
      <c r="B265" s="103">
        <v>260</v>
      </c>
      <c r="C265" s="109" t="s">
        <v>996</v>
      </c>
      <c r="D265" s="109" t="s">
        <v>960</v>
      </c>
      <c r="E265" s="103">
        <f>VLOOKUP($C265&amp;", "&amp;$D265, '[1]Appendix - GPS Coordinates'!$C:$E, 2, FALSE)</f>
        <v>41.242874200000003</v>
      </c>
      <c r="F265" s="103">
        <f>VLOOKUP($C265&amp;", "&amp;$D265, '[1]Appendix - GPS Coordinates'!$C:$E, 3, FALSE)</f>
        <v>-73.200668699999994</v>
      </c>
      <c r="G265" s="109" t="s">
        <v>961</v>
      </c>
      <c r="H265" s="109">
        <v>2016</v>
      </c>
      <c r="I265" s="103">
        <v>2016</v>
      </c>
      <c r="J265" s="110">
        <v>42451</v>
      </c>
      <c r="K265" s="111" t="s">
        <v>89</v>
      </c>
      <c r="L265" s="109" t="s">
        <v>105</v>
      </c>
      <c r="M265" s="112">
        <v>0.26585999999999999</v>
      </c>
      <c r="N265" s="109"/>
      <c r="O265" s="109">
        <v>20</v>
      </c>
      <c r="P265" s="113"/>
      <c r="Q265" s="109" t="s">
        <v>962</v>
      </c>
      <c r="R265" s="109" t="s">
        <v>150</v>
      </c>
      <c r="S265" s="109" t="s">
        <v>963</v>
      </c>
      <c r="T265" s="109" t="s">
        <v>997</v>
      </c>
      <c r="U265" s="109" t="s">
        <v>996</v>
      </c>
      <c r="V265" s="109" t="s">
        <v>960</v>
      </c>
      <c r="W265" s="109">
        <v>2018</v>
      </c>
      <c r="X265" s="114"/>
      <c r="Y265" s="109" t="s">
        <v>965</v>
      </c>
      <c r="Z265" s="109" t="s">
        <v>998</v>
      </c>
      <c r="AA265" s="109" t="s">
        <v>999</v>
      </c>
      <c r="AB265" s="109" t="s">
        <v>1000</v>
      </c>
      <c r="AC265" s="109"/>
      <c r="AD265" s="109"/>
    </row>
    <row r="266" spans="2:30">
      <c r="B266" s="109">
        <v>261</v>
      </c>
      <c r="C266" s="109" t="s">
        <v>996</v>
      </c>
      <c r="D266" s="109" t="s">
        <v>960</v>
      </c>
      <c r="E266" s="103">
        <f>VLOOKUP($C266&amp;", "&amp;$D266, '[1]Appendix - GPS Coordinates'!$C:$E, 2, FALSE)</f>
        <v>41.242874200000003</v>
      </c>
      <c r="F266" s="103">
        <f>VLOOKUP($C266&amp;", "&amp;$D266, '[1]Appendix - GPS Coordinates'!$C:$E, 3, FALSE)</f>
        <v>-73.200668699999994</v>
      </c>
      <c r="G266" s="109" t="s">
        <v>961</v>
      </c>
      <c r="H266" s="109">
        <v>2016</v>
      </c>
      <c r="I266" s="103">
        <v>2016</v>
      </c>
      <c r="J266" s="110">
        <v>42451</v>
      </c>
      <c r="K266" s="111" t="s">
        <v>89</v>
      </c>
      <c r="L266" s="109" t="s">
        <v>105</v>
      </c>
      <c r="M266" s="112">
        <v>0.26901000000000003</v>
      </c>
      <c r="N266" s="109"/>
      <c r="O266" s="109">
        <v>20</v>
      </c>
      <c r="P266" s="113"/>
      <c r="Q266" s="109" t="s">
        <v>962</v>
      </c>
      <c r="R266" s="109" t="s">
        <v>150</v>
      </c>
      <c r="S266" s="109" t="s">
        <v>963</v>
      </c>
      <c r="T266" s="109" t="s">
        <v>1001</v>
      </c>
      <c r="U266" s="109" t="s">
        <v>996</v>
      </c>
      <c r="V266" s="109" t="s">
        <v>960</v>
      </c>
      <c r="W266" s="109">
        <v>2018</v>
      </c>
      <c r="X266" s="114"/>
      <c r="Y266" s="109" t="s">
        <v>965</v>
      </c>
      <c r="Z266" s="109" t="s">
        <v>998</v>
      </c>
      <c r="AA266" s="109" t="s">
        <v>999</v>
      </c>
      <c r="AB266" s="109" t="s">
        <v>1000</v>
      </c>
      <c r="AC266" s="109"/>
      <c r="AD266" s="109"/>
    </row>
    <row r="267" spans="2:30">
      <c r="B267" s="109">
        <v>262</v>
      </c>
      <c r="C267" s="109" t="s">
        <v>996</v>
      </c>
      <c r="D267" s="109" t="s">
        <v>960</v>
      </c>
      <c r="E267" s="103">
        <f>VLOOKUP($C267&amp;", "&amp;$D267, '[1]Appendix - GPS Coordinates'!$C:$E, 2, FALSE)</f>
        <v>41.242874200000003</v>
      </c>
      <c r="F267" s="103">
        <f>VLOOKUP($C267&amp;", "&amp;$D267, '[1]Appendix - GPS Coordinates'!$C:$E, 3, FALSE)</f>
        <v>-73.200668699999994</v>
      </c>
      <c r="G267" s="109" t="s">
        <v>961</v>
      </c>
      <c r="H267" s="109">
        <v>2016</v>
      </c>
      <c r="I267" s="103">
        <v>2016</v>
      </c>
      <c r="J267" s="110">
        <v>42451</v>
      </c>
      <c r="K267" s="111" t="s">
        <v>89</v>
      </c>
      <c r="L267" s="109" t="s">
        <v>105</v>
      </c>
      <c r="M267" s="112">
        <v>0.30051</v>
      </c>
      <c r="N267" s="109"/>
      <c r="O267" s="109">
        <v>20</v>
      </c>
      <c r="P267" s="113"/>
      <c r="Q267" s="109" t="s">
        <v>962</v>
      </c>
      <c r="R267" s="109" t="s">
        <v>150</v>
      </c>
      <c r="S267" s="109" t="s">
        <v>963</v>
      </c>
      <c r="T267" s="109" t="s">
        <v>1002</v>
      </c>
      <c r="U267" s="109" t="s">
        <v>996</v>
      </c>
      <c r="V267" s="109" t="s">
        <v>960</v>
      </c>
      <c r="W267" s="109">
        <v>2018</v>
      </c>
      <c r="X267" s="114"/>
      <c r="Y267" s="109" t="s">
        <v>965</v>
      </c>
      <c r="Z267" s="109" t="s">
        <v>998</v>
      </c>
      <c r="AA267" s="109" t="s">
        <v>999</v>
      </c>
      <c r="AB267" s="109" t="s">
        <v>1000</v>
      </c>
      <c r="AC267" s="109"/>
      <c r="AD267" s="109"/>
    </row>
    <row r="268" spans="2:30">
      <c r="B268" s="103">
        <v>263</v>
      </c>
      <c r="C268" s="109" t="s">
        <v>1003</v>
      </c>
      <c r="D268" s="109" t="s">
        <v>1004</v>
      </c>
      <c r="E268" s="103">
        <f>VLOOKUP($C268&amp;", "&amp;$D268, '[1]Appendix - GPS Coordinates'!$C:$E, 2, FALSE)</f>
        <v>39.158168000000003</v>
      </c>
      <c r="F268" s="103">
        <f>VLOOKUP($C268&amp;", "&amp;$D268, '[1]Appendix - GPS Coordinates'!$C:$E, 3, FALSE)</f>
        <v>-75.524368199999998</v>
      </c>
      <c r="G268" s="109" t="s">
        <v>1005</v>
      </c>
      <c r="H268" s="109">
        <v>2020</v>
      </c>
      <c r="I268" s="103">
        <v>2020</v>
      </c>
      <c r="J268" s="110">
        <v>44085</v>
      </c>
      <c r="K268" s="111" t="s">
        <v>89</v>
      </c>
      <c r="L268" s="109" t="s">
        <v>79</v>
      </c>
      <c r="M268" s="112">
        <v>50</v>
      </c>
      <c r="N268" s="109"/>
      <c r="O268" s="109">
        <v>25</v>
      </c>
      <c r="P268" s="113"/>
      <c r="Q268" s="109" t="s">
        <v>1006</v>
      </c>
      <c r="R268" s="109" t="s">
        <v>81</v>
      </c>
      <c r="S268" s="109" t="s">
        <v>1007</v>
      </c>
      <c r="T268" s="109" t="s">
        <v>1008</v>
      </c>
      <c r="U268" s="109"/>
      <c r="V268" s="109" t="s">
        <v>1004</v>
      </c>
      <c r="W268" s="109">
        <v>2022</v>
      </c>
      <c r="X268" s="114"/>
      <c r="Y268" s="114" t="s">
        <v>1009</v>
      </c>
      <c r="Z268" s="109"/>
      <c r="AA268" s="109"/>
      <c r="AB268" s="109"/>
      <c r="AC268" s="109"/>
      <c r="AD268" s="109"/>
    </row>
    <row r="269" spans="2:30">
      <c r="B269" s="109">
        <v>264</v>
      </c>
      <c r="C269" s="109" t="s">
        <v>1010</v>
      </c>
      <c r="D269" s="109" t="s">
        <v>1004</v>
      </c>
      <c r="E269" s="103">
        <f>VLOOKUP($C269&amp;", "&amp;$D269, '[1]Appendix - GPS Coordinates'!$C:$E, 2, FALSE)</f>
        <v>39.685219099999998</v>
      </c>
      <c r="F269" s="103">
        <f>VLOOKUP($C269&amp;", "&amp;$D269, '[1]Appendix - GPS Coordinates'!$C:$E, 3, FALSE)</f>
        <v>-75.750828900000002</v>
      </c>
      <c r="G269" s="109" t="s">
        <v>1005</v>
      </c>
      <c r="H269" s="109">
        <v>2020</v>
      </c>
      <c r="I269" s="103">
        <v>2020</v>
      </c>
      <c r="J269" s="110">
        <v>44050</v>
      </c>
      <c r="K269" s="111" t="s">
        <v>89</v>
      </c>
      <c r="L269" s="109" t="s">
        <v>105</v>
      </c>
      <c r="M269" s="112">
        <v>1.3759999999999999</v>
      </c>
      <c r="N269" s="109"/>
      <c r="O269" s="109"/>
      <c r="P269" s="113"/>
      <c r="Q269" s="109" t="s">
        <v>1011</v>
      </c>
      <c r="R269" s="109" t="s">
        <v>81</v>
      </c>
      <c r="S269" s="109" t="s">
        <v>1012</v>
      </c>
      <c r="T269" s="109" t="s">
        <v>1013</v>
      </c>
      <c r="U269" s="109" t="s">
        <v>1010</v>
      </c>
      <c r="V269" s="109" t="s">
        <v>1004</v>
      </c>
      <c r="W269" s="109">
        <v>2021</v>
      </c>
      <c r="X269" s="114"/>
      <c r="Y269" s="114" t="s">
        <v>1014</v>
      </c>
      <c r="Z269" s="109"/>
      <c r="AA269" s="109"/>
      <c r="AB269" s="109"/>
      <c r="AC269" s="109"/>
      <c r="AD269" s="109"/>
    </row>
    <row r="270" spans="2:30">
      <c r="B270" s="103">
        <v>265</v>
      </c>
      <c r="C270" s="109" t="s">
        <v>1015</v>
      </c>
      <c r="D270" s="109" t="s">
        <v>1004</v>
      </c>
      <c r="E270" s="103">
        <f>VLOOKUP($C270&amp;", "&amp;$D270, '[1]Appendix - GPS Coordinates'!$C:$E, 2, FALSE)</f>
        <v>39.745946799999999</v>
      </c>
      <c r="F270" s="103">
        <f>VLOOKUP($C270&amp;", "&amp;$D270, '[1]Appendix - GPS Coordinates'!$C:$E, 3, FALSE)</f>
        <v>-75.546588999999997</v>
      </c>
      <c r="G270" s="109" t="s">
        <v>1005</v>
      </c>
      <c r="H270" s="109">
        <v>2018</v>
      </c>
      <c r="I270" s="103">
        <v>2018</v>
      </c>
      <c r="J270" s="110">
        <v>43269</v>
      </c>
      <c r="K270" s="111" t="s">
        <v>89</v>
      </c>
      <c r="L270" s="109" t="s">
        <v>105</v>
      </c>
      <c r="M270" s="112">
        <v>1.1499999999999999</v>
      </c>
      <c r="N270" s="109"/>
      <c r="O270" s="109">
        <v>25</v>
      </c>
      <c r="P270" s="113"/>
      <c r="Q270" s="109" t="s">
        <v>1016</v>
      </c>
      <c r="R270" s="109" t="s">
        <v>150</v>
      </c>
      <c r="S270" s="109" t="s">
        <v>1017</v>
      </c>
      <c r="T270" s="109" t="s">
        <v>1018</v>
      </c>
      <c r="U270" s="109" t="s">
        <v>1019</v>
      </c>
      <c r="V270" s="109" t="s">
        <v>1004</v>
      </c>
      <c r="W270" s="109">
        <v>2018</v>
      </c>
      <c r="X270" s="114">
        <v>1600</v>
      </c>
      <c r="Y270" s="114" t="s">
        <v>1020</v>
      </c>
      <c r="Z270" s="109" t="s">
        <v>1021</v>
      </c>
      <c r="AA270" s="109" t="s">
        <v>1022</v>
      </c>
      <c r="AB270" s="109"/>
      <c r="AC270" s="109"/>
      <c r="AD270" s="109"/>
    </row>
    <row r="271" spans="2:30">
      <c r="B271" s="109">
        <v>266</v>
      </c>
      <c r="C271" s="109" t="s">
        <v>1023</v>
      </c>
      <c r="D271" s="109" t="s">
        <v>1024</v>
      </c>
      <c r="E271" s="103">
        <f>VLOOKUP($C271&amp;", "&amp;$D271, '[1]Appendix - GPS Coordinates'!$C:$E, 2, FALSE)</f>
        <v>38.8949924</v>
      </c>
      <c r="F271" s="103">
        <f>VLOOKUP($C271&amp;", "&amp;$D271, '[1]Appendix - GPS Coordinates'!$C:$E, 3, FALSE)</f>
        <v>-77.036558099999993</v>
      </c>
      <c r="G271" s="109" t="s">
        <v>1005</v>
      </c>
      <c r="H271" s="109">
        <v>2018</v>
      </c>
      <c r="I271" s="103">
        <v>2018</v>
      </c>
      <c r="J271" s="110">
        <v>43207</v>
      </c>
      <c r="K271" s="111" t="s">
        <v>89</v>
      </c>
      <c r="L271" s="109" t="s">
        <v>105</v>
      </c>
      <c r="M271" s="112">
        <v>0.67</v>
      </c>
      <c r="N271" s="109"/>
      <c r="O271" s="109"/>
      <c r="P271" s="113"/>
      <c r="Q271" s="109" t="s">
        <v>1025</v>
      </c>
      <c r="R271" s="109" t="s">
        <v>150</v>
      </c>
      <c r="S271" s="109" t="s">
        <v>1026</v>
      </c>
      <c r="T271" s="109" t="s">
        <v>1027</v>
      </c>
      <c r="U271" s="109" t="s">
        <v>1023</v>
      </c>
      <c r="V271" s="109" t="s">
        <v>1024</v>
      </c>
      <c r="W271" s="109">
        <v>2018</v>
      </c>
      <c r="X271" s="114"/>
      <c r="Y271" s="114" t="s">
        <v>1028</v>
      </c>
      <c r="Z271" s="109"/>
      <c r="AA271" s="109"/>
      <c r="AB271" s="109"/>
      <c r="AC271" s="109"/>
      <c r="AD271" s="109"/>
    </row>
    <row r="272" spans="2:30">
      <c r="B272" s="109">
        <v>267</v>
      </c>
      <c r="C272" s="109" t="s">
        <v>1023</v>
      </c>
      <c r="D272" s="109" t="s">
        <v>1024</v>
      </c>
      <c r="E272" s="103">
        <f>VLOOKUP($C272&amp;", "&amp;$D272, '[1]Appendix - GPS Coordinates'!$C:$E, 2, FALSE)</f>
        <v>38.8949924</v>
      </c>
      <c r="F272" s="103">
        <f>VLOOKUP($C272&amp;", "&amp;$D272, '[1]Appendix - GPS Coordinates'!$C:$E, 3, FALSE)</f>
        <v>-77.036558099999993</v>
      </c>
      <c r="G272" s="109" t="s">
        <v>1005</v>
      </c>
      <c r="H272" s="109">
        <v>2017</v>
      </c>
      <c r="I272" s="103">
        <v>2017</v>
      </c>
      <c r="J272" s="110">
        <v>42913</v>
      </c>
      <c r="K272" s="111" t="s">
        <v>89</v>
      </c>
      <c r="L272" s="109" t="s">
        <v>105</v>
      </c>
      <c r="M272" s="112">
        <v>0.88400000000000001</v>
      </c>
      <c r="N272" s="109"/>
      <c r="O272" s="109"/>
      <c r="P272" s="113"/>
      <c r="Q272" s="109" t="s">
        <v>1025</v>
      </c>
      <c r="R272" s="109" t="s">
        <v>150</v>
      </c>
      <c r="S272" s="109"/>
      <c r="T272" s="109" t="s">
        <v>1029</v>
      </c>
      <c r="U272" s="109" t="s">
        <v>1023</v>
      </c>
      <c r="V272" s="109" t="s">
        <v>1024</v>
      </c>
      <c r="W272" s="109"/>
      <c r="X272" s="114"/>
      <c r="Y272" s="114" t="s">
        <v>1030</v>
      </c>
      <c r="Z272" s="109"/>
      <c r="AA272" s="109"/>
      <c r="AB272" s="109"/>
      <c r="AC272" s="109"/>
      <c r="AD272" s="109"/>
    </row>
    <row r="273" spans="2:30">
      <c r="B273" s="103">
        <v>268</v>
      </c>
      <c r="C273" s="109" t="s">
        <v>1023</v>
      </c>
      <c r="D273" s="109" t="s">
        <v>1024</v>
      </c>
      <c r="E273" s="103">
        <f>VLOOKUP($C273&amp;", "&amp;$D273, '[1]Appendix - GPS Coordinates'!$C:$E, 2, FALSE)</f>
        <v>38.8949924</v>
      </c>
      <c r="F273" s="103">
        <f>VLOOKUP($C273&amp;", "&amp;$D273, '[1]Appendix - GPS Coordinates'!$C:$E, 3, FALSE)</f>
        <v>-77.036558099999993</v>
      </c>
      <c r="G273" s="109" t="s">
        <v>1005</v>
      </c>
      <c r="H273" s="109">
        <v>2017</v>
      </c>
      <c r="I273" s="103">
        <v>2017</v>
      </c>
      <c r="J273" s="110">
        <v>42937</v>
      </c>
      <c r="K273" s="111" t="s">
        <v>89</v>
      </c>
      <c r="L273" s="109" t="s">
        <v>165</v>
      </c>
      <c r="M273" s="112">
        <v>7</v>
      </c>
      <c r="N273" s="109"/>
      <c r="O273" s="109"/>
      <c r="P273" s="113"/>
      <c r="Q273" s="109" t="s">
        <v>1025</v>
      </c>
      <c r="R273" s="109" t="s">
        <v>150</v>
      </c>
      <c r="S273" s="109" t="s">
        <v>1031</v>
      </c>
      <c r="T273" s="109" t="s">
        <v>1032</v>
      </c>
      <c r="U273" s="109" t="s">
        <v>1023</v>
      </c>
      <c r="V273" s="109" t="s">
        <v>1024</v>
      </c>
      <c r="W273" s="109">
        <v>2019</v>
      </c>
      <c r="X273" s="114"/>
      <c r="Y273" s="114" t="s">
        <v>1033</v>
      </c>
      <c r="Z273" s="109"/>
      <c r="AA273" s="109"/>
      <c r="AB273" s="109"/>
      <c r="AC273" s="109"/>
      <c r="AD273" s="109"/>
    </row>
    <row r="274" spans="2:30">
      <c r="B274" s="109">
        <v>269</v>
      </c>
      <c r="C274" s="109" t="s">
        <v>1023</v>
      </c>
      <c r="D274" s="109" t="s">
        <v>1024</v>
      </c>
      <c r="E274" s="103">
        <f>VLOOKUP($C274&amp;", "&amp;$D274, '[1]Appendix - GPS Coordinates'!$C:$E, 2, FALSE)</f>
        <v>38.8949924</v>
      </c>
      <c r="F274" s="103">
        <f>VLOOKUP($C274&amp;", "&amp;$D274, '[1]Appendix - GPS Coordinates'!$C:$E, 3, FALSE)</f>
        <v>-77.036558099999993</v>
      </c>
      <c r="G274" s="109" t="s">
        <v>1005</v>
      </c>
      <c r="H274" s="109">
        <v>2015</v>
      </c>
      <c r="I274" s="103">
        <v>2015</v>
      </c>
      <c r="J274" s="110">
        <v>42339</v>
      </c>
      <c r="K274" s="111" t="s">
        <v>89</v>
      </c>
      <c r="L274" s="109" t="s">
        <v>105</v>
      </c>
      <c r="M274" s="112">
        <v>11.4</v>
      </c>
      <c r="N274" s="109"/>
      <c r="O274" s="109">
        <v>20</v>
      </c>
      <c r="P274" s="113"/>
      <c r="Q274" s="109" t="s">
        <v>1034</v>
      </c>
      <c r="R274" s="109" t="s">
        <v>81</v>
      </c>
      <c r="S274" s="109" t="s">
        <v>1035</v>
      </c>
      <c r="T274" s="109"/>
      <c r="U274" s="109" t="s">
        <v>1023</v>
      </c>
      <c r="V274" s="109" t="s">
        <v>1024</v>
      </c>
      <c r="W274" s="109"/>
      <c r="X274" s="114"/>
      <c r="Y274" s="114" t="s">
        <v>1036</v>
      </c>
      <c r="Z274" s="109"/>
      <c r="AA274" s="109"/>
      <c r="AB274" s="109"/>
      <c r="AC274" s="109"/>
      <c r="AD274" s="109"/>
    </row>
    <row r="275" spans="2:30">
      <c r="B275" s="109">
        <v>270</v>
      </c>
      <c r="C275" s="109" t="s">
        <v>1023</v>
      </c>
      <c r="D275" s="109" t="s">
        <v>1024</v>
      </c>
      <c r="E275" s="103">
        <f>VLOOKUP($C275&amp;", "&amp;$D275, '[1]Appendix - GPS Coordinates'!$C:$E, 2, FALSE)</f>
        <v>38.8949924</v>
      </c>
      <c r="F275" s="103">
        <f>VLOOKUP($C275&amp;", "&amp;$D275, '[1]Appendix - GPS Coordinates'!$C:$E, 3, FALSE)</f>
        <v>-77.036558099999993</v>
      </c>
      <c r="G275" s="109" t="s">
        <v>1005</v>
      </c>
      <c r="H275" s="109">
        <v>2018</v>
      </c>
      <c r="I275" s="103">
        <v>2018</v>
      </c>
      <c r="J275" s="110">
        <v>43208</v>
      </c>
      <c r="K275" s="111" t="s">
        <v>89</v>
      </c>
      <c r="L275" s="109" t="s">
        <v>105</v>
      </c>
      <c r="M275" s="112">
        <v>11.8</v>
      </c>
      <c r="N275" s="109"/>
      <c r="O275" s="109">
        <v>20</v>
      </c>
      <c r="P275" s="113"/>
      <c r="Q275" s="109" t="s">
        <v>1025</v>
      </c>
      <c r="R275" s="109" t="s">
        <v>150</v>
      </c>
      <c r="S275" s="109" t="s">
        <v>1037</v>
      </c>
      <c r="T275" s="109" t="s">
        <v>1038</v>
      </c>
      <c r="U275" s="109" t="s">
        <v>1023</v>
      </c>
      <c r="V275" s="109" t="s">
        <v>1024</v>
      </c>
      <c r="W275" s="109"/>
      <c r="X275" s="114"/>
      <c r="Y275" s="114" t="s">
        <v>1039</v>
      </c>
      <c r="Z275" s="109"/>
      <c r="AA275" s="109"/>
      <c r="AB275" s="109"/>
      <c r="AC275" s="109"/>
      <c r="AD275" s="109"/>
    </row>
    <row r="276" spans="2:30">
      <c r="B276" s="103">
        <v>271</v>
      </c>
      <c r="C276" s="109" t="s">
        <v>1023</v>
      </c>
      <c r="D276" s="109" t="s">
        <v>1024</v>
      </c>
      <c r="E276" s="103">
        <f>VLOOKUP($C276&amp;", "&amp;$D276, '[1]Appendix - GPS Coordinates'!$C:$E, 2, FALSE)</f>
        <v>38.8949924</v>
      </c>
      <c r="F276" s="103">
        <f>VLOOKUP($C276&amp;", "&amp;$D276, '[1]Appendix - GPS Coordinates'!$C:$E, 3, FALSE)</f>
        <v>-77.036558099999993</v>
      </c>
      <c r="G276" s="109" t="s">
        <v>1005</v>
      </c>
      <c r="H276" s="109">
        <v>2020</v>
      </c>
      <c r="I276" s="103">
        <v>2020</v>
      </c>
      <c r="J276" s="110">
        <v>44020</v>
      </c>
      <c r="K276" s="111" t="s">
        <v>89</v>
      </c>
      <c r="L276" s="109" t="s">
        <v>165</v>
      </c>
      <c r="M276" s="112">
        <v>12.8</v>
      </c>
      <c r="N276" s="109"/>
      <c r="O276" s="109">
        <v>25</v>
      </c>
      <c r="P276" s="113"/>
      <c r="Q276" s="109" t="s">
        <v>1025</v>
      </c>
      <c r="R276" s="109" t="s">
        <v>150</v>
      </c>
      <c r="S276" s="109" t="s">
        <v>701</v>
      </c>
      <c r="T276" s="109"/>
      <c r="U276" s="109" t="s">
        <v>1023</v>
      </c>
      <c r="V276" s="109" t="s">
        <v>1024</v>
      </c>
      <c r="W276" s="109"/>
      <c r="X276" s="114"/>
      <c r="Y276" s="114" t="s">
        <v>1040</v>
      </c>
      <c r="Z276" s="109"/>
      <c r="AA276" s="109"/>
      <c r="AB276" s="109"/>
      <c r="AC276" s="109"/>
      <c r="AD276" s="109"/>
    </row>
    <row r="277" spans="2:30">
      <c r="B277" s="109">
        <v>272</v>
      </c>
      <c r="C277" s="109" t="s">
        <v>1023</v>
      </c>
      <c r="D277" s="109" t="s">
        <v>1024</v>
      </c>
      <c r="E277" s="103">
        <f>VLOOKUP($C277&amp;", "&amp;$D277, '[1]Appendix - GPS Coordinates'!$C:$E, 2, FALSE)</f>
        <v>38.8949924</v>
      </c>
      <c r="F277" s="103">
        <f>VLOOKUP($C277&amp;", "&amp;$D277, '[1]Appendix - GPS Coordinates'!$C:$E, 3, FALSE)</f>
        <v>-77.036558099999993</v>
      </c>
      <c r="G277" s="109" t="s">
        <v>1005</v>
      </c>
      <c r="H277" s="109">
        <v>2015</v>
      </c>
      <c r="I277" s="103">
        <v>2015</v>
      </c>
      <c r="J277" s="110">
        <v>42199</v>
      </c>
      <c r="K277" s="111" t="s">
        <v>246</v>
      </c>
      <c r="L277" s="109" t="s">
        <v>79</v>
      </c>
      <c r="M277" s="112">
        <v>46</v>
      </c>
      <c r="N277" s="109"/>
      <c r="O277" s="109">
        <v>20</v>
      </c>
      <c r="P277" s="113"/>
      <c r="Q277" s="109" t="s">
        <v>1025</v>
      </c>
      <c r="R277" s="109" t="s">
        <v>150</v>
      </c>
      <c r="S277" s="109" t="s">
        <v>1041</v>
      </c>
      <c r="T277" s="109" t="s">
        <v>1042</v>
      </c>
      <c r="U277" s="109" t="s">
        <v>1043</v>
      </c>
      <c r="V277" s="109" t="s">
        <v>1044</v>
      </c>
      <c r="W277" s="109"/>
      <c r="X277" s="114">
        <v>125000</v>
      </c>
      <c r="Y277" s="114" t="s">
        <v>1045</v>
      </c>
      <c r="Z277" s="109"/>
      <c r="AA277" s="109"/>
      <c r="AB277" s="109"/>
      <c r="AC277" s="109"/>
      <c r="AD277" s="109"/>
    </row>
    <row r="278" spans="2:30">
      <c r="B278" s="103">
        <v>273</v>
      </c>
      <c r="C278" s="109" t="s">
        <v>1046</v>
      </c>
      <c r="D278" s="109" t="s">
        <v>1047</v>
      </c>
      <c r="E278" s="103">
        <f>VLOOKUP($C278&amp;", "&amp;$D278, '[1]Appendix - GPS Coordinates'!$C:$E, 2, FALSE)</f>
        <v>29.675567999999998</v>
      </c>
      <c r="F278" s="103">
        <f>VLOOKUP($C278&amp;", "&amp;$D278, '[1]Appendix - GPS Coordinates'!$C:$E, 3, FALSE)</f>
        <v>-82.364010899999997</v>
      </c>
      <c r="G278" s="109" t="s">
        <v>1048</v>
      </c>
      <c r="H278" s="109">
        <v>2018</v>
      </c>
      <c r="I278" s="103">
        <v>2018</v>
      </c>
      <c r="J278" s="110">
        <v>43235</v>
      </c>
      <c r="K278" s="111" t="s">
        <v>89</v>
      </c>
      <c r="L278" s="109" t="s">
        <v>79</v>
      </c>
      <c r="M278" s="112">
        <v>9</v>
      </c>
      <c r="N278" s="109"/>
      <c r="O278" s="109">
        <v>20</v>
      </c>
      <c r="P278" s="113"/>
      <c r="Q278" s="109" t="s">
        <v>1049</v>
      </c>
      <c r="R278" s="109" t="s">
        <v>81</v>
      </c>
      <c r="S278" s="109" t="s">
        <v>1050</v>
      </c>
      <c r="T278" s="109" t="s">
        <v>1051</v>
      </c>
      <c r="U278" s="109"/>
      <c r="V278" s="109" t="s">
        <v>1047</v>
      </c>
      <c r="W278" s="109">
        <v>2020</v>
      </c>
      <c r="X278" s="114"/>
      <c r="Y278" s="114" t="s">
        <v>1052</v>
      </c>
      <c r="Z278" s="109" t="s">
        <v>1053</v>
      </c>
      <c r="AA278" s="109" t="s">
        <v>1054</v>
      </c>
      <c r="AB278" s="109"/>
      <c r="AC278" s="109"/>
      <c r="AD278" s="109" t="s">
        <v>1055</v>
      </c>
    </row>
    <row r="279" spans="2:30">
      <c r="B279" s="109">
        <v>274</v>
      </c>
      <c r="C279" s="109" t="s">
        <v>1056</v>
      </c>
      <c r="D279" s="109" t="s">
        <v>1047</v>
      </c>
      <c r="E279" s="103">
        <f>VLOOKUP($C279&amp;", "&amp;$D279, '[1]Appendix - GPS Coordinates'!$C:$E, 2, FALSE)</f>
        <v>34.125167400000002</v>
      </c>
      <c r="F279" s="103">
        <f>VLOOKUP($C279&amp;", "&amp;$D279, '[1]Appendix - GPS Coordinates'!$C:$E, 3, FALSE)</f>
        <v>-84.752995999999996</v>
      </c>
      <c r="G279" s="109" t="s">
        <v>1048</v>
      </c>
      <c r="H279" s="109">
        <v>2018</v>
      </c>
      <c r="I279" s="103">
        <v>2018</v>
      </c>
      <c r="J279" s="110">
        <v>43235</v>
      </c>
      <c r="K279" s="111" t="s">
        <v>89</v>
      </c>
      <c r="L279" s="109" t="s">
        <v>79</v>
      </c>
      <c r="M279" s="112">
        <v>13</v>
      </c>
      <c r="N279" s="109"/>
      <c r="O279" s="109">
        <v>20</v>
      </c>
      <c r="P279" s="113"/>
      <c r="Q279" s="109" t="s">
        <v>1057</v>
      </c>
      <c r="R279" s="109" t="s">
        <v>81</v>
      </c>
      <c r="S279" s="109" t="s">
        <v>1050</v>
      </c>
      <c r="T279" s="109" t="s">
        <v>1051</v>
      </c>
      <c r="U279" s="109"/>
      <c r="V279" s="109" t="s">
        <v>1047</v>
      </c>
      <c r="W279" s="109">
        <v>2020</v>
      </c>
      <c r="X279" s="114"/>
      <c r="Y279" s="114" t="s">
        <v>1058</v>
      </c>
      <c r="Z279" s="109" t="s">
        <v>1052</v>
      </c>
      <c r="AA279" s="109" t="s">
        <v>1053</v>
      </c>
      <c r="AB279" s="109" t="s">
        <v>1054</v>
      </c>
      <c r="AC279" s="109"/>
      <c r="AD279" s="109" t="s">
        <v>1055</v>
      </c>
    </row>
    <row r="280" spans="2:30">
      <c r="B280" s="109">
        <v>275</v>
      </c>
      <c r="C280" s="109" t="s">
        <v>1059</v>
      </c>
      <c r="D280" s="109" t="s">
        <v>1047</v>
      </c>
      <c r="E280" s="103">
        <f>VLOOKUP($C280&amp;", "&amp;$D280, '[1]Appendix - GPS Coordinates'!$C:$E, 2, FALSE)</f>
        <v>27.446705600000001</v>
      </c>
      <c r="F280" s="103">
        <f>VLOOKUP($C280&amp;", "&amp;$D280, '[1]Appendix - GPS Coordinates'!$C:$E, 3, FALSE)</f>
        <v>-80.325605600000003</v>
      </c>
      <c r="G280" s="109" t="s">
        <v>1048</v>
      </c>
      <c r="H280" s="109">
        <v>2018</v>
      </c>
      <c r="I280" s="103">
        <v>2018</v>
      </c>
      <c r="J280" s="110">
        <v>43235</v>
      </c>
      <c r="K280" s="111" t="s">
        <v>89</v>
      </c>
      <c r="L280" s="109" t="s">
        <v>79</v>
      </c>
      <c r="M280" s="112">
        <v>3</v>
      </c>
      <c r="N280" s="109"/>
      <c r="O280" s="109">
        <v>20</v>
      </c>
      <c r="P280" s="113"/>
      <c r="Q280" s="109" t="s">
        <v>1060</v>
      </c>
      <c r="R280" s="109" t="s">
        <v>81</v>
      </c>
      <c r="S280" s="109" t="s">
        <v>1050</v>
      </c>
      <c r="T280" s="109" t="s">
        <v>1051</v>
      </c>
      <c r="U280" s="109"/>
      <c r="V280" s="109" t="s">
        <v>1047</v>
      </c>
      <c r="W280" s="109">
        <v>2020</v>
      </c>
      <c r="X280" s="114"/>
      <c r="Y280" s="114" t="s">
        <v>1058</v>
      </c>
      <c r="Z280" s="109" t="s">
        <v>1052</v>
      </c>
      <c r="AA280" s="109" t="s">
        <v>1053</v>
      </c>
      <c r="AB280" s="109" t="s">
        <v>1054</v>
      </c>
      <c r="AC280" s="109"/>
      <c r="AD280" s="109" t="s">
        <v>1055</v>
      </c>
    </row>
    <row r="281" spans="2:30">
      <c r="B281" s="103">
        <v>276</v>
      </c>
      <c r="C281" s="109" t="s">
        <v>1059</v>
      </c>
      <c r="D281" s="109" t="s">
        <v>1047</v>
      </c>
      <c r="E281" s="103">
        <f>VLOOKUP($C281&amp;", "&amp;$D281, '[1]Appendix - GPS Coordinates'!$C:$E, 2, FALSE)</f>
        <v>27.446705600000001</v>
      </c>
      <c r="F281" s="103">
        <f>VLOOKUP($C281&amp;", "&amp;$D281, '[1]Appendix - GPS Coordinates'!$C:$E, 3, FALSE)</f>
        <v>-80.325605600000003</v>
      </c>
      <c r="G281" s="109" t="s">
        <v>1048</v>
      </c>
      <c r="H281" s="109">
        <v>2019</v>
      </c>
      <c r="I281" s="103">
        <v>2019</v>
      </c>
      <c r="J281" s="110">
        <v>43811</v>
      </c>
      <c r="K281" s="111" t="s">
        <v>89</v>
      </c>
      <c r="L281" s="109" t="s">
        <v>79</v>
      </c>
      <c r="M281" s="112">
        <v>15</v>
      </c>
      <c r="N281" s="109"/>
      <c r="O281" s="109">
        <v>20</v>
      </c>
      <c r="P281" s="113"/>
      <c r="Q281" s="109" t="s">
        <v>1060</v>
      </c>
      <c r="R281" s="109" t="s">
        <v>81</v>
      </c>
      <c r="S281" s="109" t="s">
        <v>1061</v>
      </c>
      <c r="T281" s="109" t="s">
        <v>1062</v>
      </c>
      <c r="U281" s="109"/>
      <c r="V281" s="109" t="s">
        <v>1047</v>
      </c>
      <c r="W281" s="109">
        <v>2023</v>
      </c>
      <c r="X281" s="114"/>
      <c r="Y281" s="114" t="s">
        <v>1063</v>
      </c>
      <c r="Z281" s="109" t="s">
        <v>1064</v>
      </c>
      <c r="AA281" s="109"/>
      <c r="AB281" s="109"/>
      <c r="AC281" s="109"/>
      <c r="AD281" s="109" t="s">
        <v>1055</v>
      </c>
    </row>
    <row r="282" spans="2:30">
      <c r="B282" s="109">
        <v>277</v>
      </c>
      <c r="C282" s="109" t="s">
        <v>1065</v>
      </c>
      <c r="D282" s="109" t="s">
        <v>1047</v>
      </c>
      <c r="E282" s="103">
        <f>VLOOKUP($C282&amp;", "&amp;$D282, '[1]Appendix - GPS Coordinates'!$C:$E, 2, FALSE)</f>
        <v>30.625561699999999</v>
      </c>
      <c r="F282" s="103">
        <f>VLOOKUP($C282&amp;", "&amp;$D282, '[1]Appendix - GPS Coordinates'!$C:$E, 3, FALSE)</f>
        <v>-84.415376899999998</v>
      </c>
      <c r="G282" s="109" t="s">
        <v>1048</v>
      </c>
      <c r="H282" s="109">
        <v>2019</v>
      </c>
      <c r="I282" s="103">
        <v>2019</v>
      </c>
      <c r="J282" s="110">
        <v>43811</v>
      </c>
      <c r="K282" s="111" t="s">
        <v>89</v>
      </c>
      <c r="L282" s="109" t="s">
        <v>79</v>
      </c>
      <c r="M282" s="112">
        <v>0.25</v>
      </c>
      <c r="N282" s="109"/>
      <c r="O282" s="109">
        <v>20</v>
      </c>
      <c r="P282" s="113"/>
      <c r="Q282" s="109" t="s">
        <v>1066</v>
      </c>
      <c r="R282" s="109" t="s">
        <v>81</v>
      </c>
      <c r="S282" s="109" t="s">
        <v>1061</v>
      </c>
      <c r="T282" s="109" t="s">
        <v>1062</v>
      </c>
      <c r="U282" s="109"/>
      <c r="V282" s="109" t="s">
        <v>1047</v>
      </c>
      <c r="W282" s="109">
        <v>2023</v>
      </c>
      <c r="X282" s="114"/>
      <c r="Y282" s="114" t="s">
        <v>1063</v>
      </c>
      <c r="Z282" s="109" t="s">
        <v>1064</v>
      </c>
      <c r="AA282" s="109"/>
      <c r="AB282" s="109"/>
      <c r="AC282" s="109"/>
      <c r="AD282" s="109" t="s">
        <v>1055</v>
      </c>
    </row>
    <row r="283" spans="2:30">
      <c r="B283" s="109">
        <v>278</v>
      </c>
      <c r="C283" s="109" t="s">
        <v>1067</v>
      </c>
      <c r="D283" s="109" t="s">
        <v>1047</v>
      </c>
      <c r="E283" s="103">
        <f>VLOOKUP($C283&amp;", "&amp;$D283, '[1]Appendix - GPS Coordinates'!$C:$E, 2, FALSE)</f>
        <v>25.471894599999999</v>
      </c>
      <c r="F283" s="103">
        <f>VLOOKUP($C283&amp;", "&amp;$D283, '[1]Appendix - GPS Coordinates'!$C:$E, 3, FALSE)</f>
        <v>-80.475990499999995</v>
      </c>
      <c r="G283" s="109" t="s">
        <v>1048</v>
      </c>
      <c r="H283" s="109">
        <v>2019</v>
      </c>
      <c r="I283" s="103">
        <v>2019</v>
      </c>
      <c r="J283" s="110">
        <v>43811</v>
      </c>
      <c r="K283" s="111" t="s">
        <v>89</v>
      </c>
      <c r="L283" s="109" t="s">
        <v>79</v>
      </c>
      <c r="M283" s="112">
        <v>5</v>
      </c>
      <c r="N283" s="109" t="s">
        <v>166</v>
      </c>
      <c r="O283" s="109">
        <v>20</v>
      </c>
      <c r="P283" s="113"/>
      <c r="Q283" s="109" t="s">
        <v>1068</v>
      </c>
      <c r="R283" s="109" t="s">
        <v>81</v>
      </c>
      <c r="S283" s="109" t="s">
        <v>1061</v>
      </c>
      <c r="T283" s="109" t="s">
        <v>1062</v>
      </c>
      <c r="U283" s="109"/>
      <c r="V283" s="109" t="s">
        <v>1047</v>
      </c>
      <c r="W283" s="109">
        <v>2023</v>
      </c>
      <c r="X283" s="114"/>
      <c r="Y283" s="114" t="s">
        <v>1063</v>
      </c>
      <c r="Z283" s="109" t="s">
        <v>1064</v>
      </c>
      <c r="AA283" s="109"/>
      <c r="AB283" s="109"/>
      <c r="AC283" s="109"/>
      <c r="AD283" s="109" t="s">
        <v>1055</v>
      </c>
    </row>
    <row r="284" spans="2:30">
      <c r="B284" s="103">
        <v>279</v>
      </c>
      <c r="C284" s="109" t="s">
        <v>1067</v>
      </c>
      <c r="D284" s="109" t="s">
        <v>1047</v>
      </c>
      <c r="E284" s="103">
        <f>VLOOKUP($C284&amp;", "&amp;$D284, '[1]Appendix - GPS Coordinates'!$C:$E, 2, FALSE)</f>
        <v>25.471894599999999</v>
      </c>
      <c r="F284" s="103">
        <f>VLOOKUP($C284&amp;", "&amp;$D284, '[1]Appendix - GPS Coordinates'!$C:$E, 3, FALSE)</f>
        <v>-80.475990499999995</v>
      </c>
      <c r="G284" s="109" t="s">
        <v>1048</v>
      </c>
      <c r="H284" s="109">
        <v>2018</v>
      </c>
      <c r="I284" s="103">
        <v>2018</v>
      </c>
      <c r="J284" s="110">
        <v>43235</v>
      </c>
      <c r="K284" s="111" t="s">
        <v>89</v>
      </c>
      <c r="L284" s="109" t="s">
        <v>79</v>
      </c>
      <c r="M284" s="112">
        <v>10</v>
      </c>
      <c r="N284" s="109"/>
      <c r="O284" s="109">
        <v>20</v>
      </c>
      <c r="P284" s="113"/>
      <c r="Q284" s="109" t="s">
        <v>1068</v>
      </c>
      <c r="R284" s="109" t="s">
        <v>81</v>
      </c>
      <c r="S284" s="109" t="s">
        <v>1050</v>
      </c>
      <c r="T284" s="109" t="s">
        <v>1051</v>
      </c>
      <c r="U284" s="109"/>
      <c r="V284" s="109" t="s">
        <v>1047</v>
      </c>
      <c r="W284" s="109">
        <v>2020</v>
      </c>
      <c r="X284" s="114"/>
      <c r="Y284" s="114" t="s">
        <v>1058</v>
      </c>
      <c r="Z284" s="109" t="s">
        <v>1052</v>
      </c>
      <c r="AA284" s="109" t="s">
        <v>1053</v>
      </c>
      <c r="AB284" s="109" t="s">
        <v>1054</v>
      </c>
      <c r="AC284" s="109"/>
      <c r="AD284" s="109" t="s">
        <v>1055</v>
      </c>
    </row>
    <row r="285" spans="2:30">
      <c r="B285" s="109">
        <v>280</v>
      </c>
      <c r="C285" s="109" t="s">
        <v>1069</v>
      </c>
      <c r="D285" s="109" t="s">
        <v>1047</v>
      </c>
      <c r="E285" s="103">
        <f>VLOOKUP($C285&amp;", "&amp;$D285, '[1]Appendix - GPS Coordinates'!$C:$E, 2, FALSE)</f>
        <v>30.294685900000001</v>
      </c>
      <c r="F285" s="103">
        <f>VLOOKUP($C285&amp;", "&amp;$D285, '[1]Appendix - GPS Coordinates'!$C:$E, 3, FALSE)</f>
        <v>-81.393139599999998</v>
      </c>
      <c r="G285" s="109" t="s">
        <v>1048</v>
      </c>
      <c r="H285" s="109">
        <v>2018</v>
      </c>
      <c r="I285" s="103">
        <v>2018</v>
      </c>
      <c r="J285" s="110">
        <v>43235</v>
      </c>
      <c r="K285" s="111" t="s">
        <v>89</v>
      </c>
      <c r="L285" s="109" t="s">
        <v>79</v>
      </c>
      <c r="M285" s="112">
        <v>10</v>
      </c>
      <c r="N285" s="109"/>
      <c r="O285" s="109">
        <v>20</v>
      </c>
      <c r="P285" s="113"/>
      <c r="Q285" s="109" t="s">
        <v>1070</v>
      </c>
      <c r="R285" s="109" t="s">
        <v>81</v>
      </c>
      <c r="S285" s="109" t="s">
        <v>1050</v>
      </c>
      <c r="T285" s="109" t="s">
        <v>1051</v>
      </c>
      <c r="U285" s="109"/>
      <c r="V285" s="109" t="s">
        <v>1047</v>
      </c>
      <c r="W285" s="109">
        <v>2020</v>
      </c>
      <c r="X285" s="114"/>
      <c r="Y285" s="114" t="s">
        <v>1058</v>
      </c>
      <c r="Z285" s="109" t="s">
        <v>1052</v>
      </c>
      <c r="AA285" s="109" t="s">
        <v>1053</v>
      </c>
      <c r="AB285" s="109" t="s">
        <v>1054</v>
      </c>
      <c r="AC285" s="109"/>
      <c r="AD285" s="109" t="s">
        <v>1055</v>
      </c>
    </row>
    <row r="286" spans="2:30">
      <c r="B286" s="103">
        <v>281</v>
      </c>
      <c r="C286" s="109" t="s">
        <v>1069</v>
      </c>
      <c r="D286" s="109" t="s">
        <v>1047</v>
      </c>
      <c r="E286" s="103">
        <f>VLOOKUP($C286&amp;", "&amp;$D286, '[1]Appendix - GPS Coordinates'!$C:$E, 2, FALSE)</f>
        <v>30.294685900000001</v>
      </c>
      <c r="F286" s="103">
        <f>VLOOKUP($C286&amp;", "&amp;$D286, '[1]Appendix - GPS Coordinates'!$C:$E, 3, FALSE)</f>
        <v>-81.393139599999998</v>
      </c>
      <c r="G286" s="109" t="s">
        <v>1048</v>
      </c>
      <c r="H286" s="109">
        <v>2019</v>
      </c>
      <c r="I286" s="103">
        <v>2019</v>
      </c>
      <c r="J286" s="110">
        <v>43811</v>
      </c>
      <c r="K286" s="111" t="s">
        <v>89</v>
      </c>
      <c r="L286" s="109" t="s">
        <v>79</v>
      </c>
      <c r="M286" s="112">
        <v>15</v>
      </c>
      <c r="N286" s="109" t="s">
        <v>166</v>
      </c>
      <c r="O286" s="109">
        <v>20</v>
      </c>
      <c r="P286" s="113"/>
      <c r="Q286" s="109" t="s">
        <v>1070</v>
      </c>
      <c r="R286" s="109" t="s">
        <v>81</v>
      </c>
      <c r="S286" s="109" t="s">
        <v>1061</v>
      </c>
      <c r="T286" s="109" t="s">
        <v>1062</v>
      </c>
      <c r="U286" s="109"/>
      <c r="V286" s="109" t="s">
        <v>1047</v>
      </c>
      <c r="W286" s="109">
        <v>2023</v>
      </c>
      <c r="X286" s="114"/>
      <c r="Y286" s="114" t="s">
        <v>1063</v>
      </c>
      <c r="Z286" s="109" t="s">
        <v>1064</v>
      </c>
      <c r="AA286" s="109"/>
      <c r="AB286" s="109"/>
      <c r="AC286" s="109"/>
      <c r="AD286" s="109" t="s">
        <v>1055</v>
      </c>
    </row>
    <row r="287" spans="2:30">
      <c r="B287" s="109">
        <v>282</v>
      </c>
      <c r="C287" s="109" t="s">
        <v>1071</v>
      </c>
      <c r="D287" s="109" t="s">
        <v>1047</v>
      </c>
      <c r="E287" s="103">
        <f>VLOOKUP($C287&amp;", "&amp;$D287, '[1]Appendix - GPS Coordinates'!$C:$E, 2, FALSE)</f>
        <v>24.562556600000001</v>
      </c>
      <c r="F287" s="103">
        <f>VLOOKUP($C287&amp;", "&amp;$D287, '[1]Appendix - GPS Coordinates'!$C:$E, 3, FALSE)</f>
        <v>-81.772436799999994</v>
      </c>
      <c r="G287" s="109" t="s">
        <v>1048</v>
      </c>
      <c r="H287" s="109">
        <v>2018</v>
      </c>
      <c r="I287" s="103">
        <v>2018</v>
      </c>
      <c r="J287" s="110">
        <v>43235</v>
      </c>
      <c r="K287" s="111" t="s">
        <v>89</v>
      </c>
      <c r="L287" s="109" t="s">
        <v>79</v>
      </c>
      <c r="M287" s="112">
        <v>5</v>
      </c>
      <c r="N287" s="109"/>
      <c r="O287" s="109">
        <v>20</v>
      </c>
      <c r="P287" s="113"/>
      <c r="Q287" s="109" t="s">
        <v>1072</v>
      </c>
      <c r="R287" s="109" t="s">
        <v>81</v>
      </c>
      <c r="S287" s="109" t="s">
        <v>1050</v>
      </c>
      <c r="T287" s="109" t="s">
        <v>1051</v>
      </c>
      <c r="U287" s="109"/>
      <c r="V287" s="109" t="s">
        <v>1047</v>
      </c>
      <c r="W287" s="109">
        <v>2020</v>
      </c>
      <c r="X287" s="114"/>
      <c r="Y287" s="114" t="s">
        <v>1058</v>
      </c>
      <c r="Z287" s="109" t="s">
        <v>1052</v>
      </c>
      <c r="AA287" s="109" t="s">
        <v>1053</v>
      </c>
      <c r="AB287" s="109" t="s">
        <v>1054</v>
      </c>
      <c r="AC287" s="109"/>
      <c r="AD287" s="109" t="s">
        <v>1055</v>
      </c>
    </row>
    <row r="288" spans="2:30">
      <c r="B288" s="109">
        <v>283</v>
      </c>
      <c r="C288" s="109" t="s">
        <v>1071</v>
      </c>
      <c r="D288" s="109" t="s">
        <v>1047</v>
      </c>
      <c r="E288" s="103">
        <f>VLOOKUP($C288&amp;", "&amp;$D288, '[1]Appendix - GPS Coordinates'!$C:$E, 2, FALSE)</f>
        <v>24.562556600000001</v>
      </c>
      <c r="F288" s="103">
        <f>VLOOKUP($C288&amp;", "&amp;$D288, '[1]Appendix - GPS Coordinates'!$C:$E, 3, FALSE)</f>
        <v>-81.772436799999994</v>
      </c>
      <c r="G288" s="109" t="s">
        <v>1048</v>
      </c>
      <c r="H288" s="109">
        <v>2019</v>
      </c>
      <c r="I288" s="103">
        <v>2019</v>
      </c>
      <c r="J288" s="110">
        <v>43811</v>
      </c>
      <c r="K288" s="111" t="s">
        <v>89</v>
      </c>
      <c r="L288" s="109" t="s">
        <v>79</v>
      </c>
      <c r="M288" s="112">
        <v>25</v>
      </c>
      <c r="N288" s="109"/>
      <c r="O288" s="109">
        <v>20</v>
      </c>
      <c r="P288" s="113"/>
      <c r="Q288" s="109" t="s">
        <v>1072</v>
      </c>
      <c r="R288" s="109" t="s">
        <v>81</v>
      </c>
      <c r="S288" s="109" t="s">
        <v>1061</v>
      </c>
      <c r="T288" s="109" t="s">
        <v>1062</v>
      </c>
      <c r="U288" s="109"/>
      <c r="V288" s="109" t="s">
        <v>1047</v>
      </c>
      <c r="W288" s="109">
        <v>2023</v>
      </c>
      <c r="X288" s="114"/>
      <c r="Y288" s="114" t="s">
        <v>1063</v>
      </c>
      <c r="Z288" s="109" t="s">
        <v>1064</v>
      </c>
      <c r="AA288" s="109"/>
      <c r="AB288" s="109"/>
      <c r="AC288" s="109"/>
      <c r="AD288" s="109" t="s">
        <v>1055</v>
      </c>
    </row>
    <row r="289" spans="2:30">
      <c r="B289" s="103">
        <v>284</v>
      </c>
      <c r="C289" s="109" t="s">
        <v>1073</v>
      </c>
      <c r="D289" s="109" t="s">
        <v>1047</v>
      </c>
      <c r="E289" s="103">
        <f>VLOOKUP($C289&amp;", "&amp;$D289, '[1]Appendix - GPS Coordinates'!$C:$E, 2, FALSE)</f>
        <v>28.2918995</v>
      </c>
      <c r="F289" s="103">
        <f>VLOOKUP($C289&amp;", "&amp;$D289, '[1]Appendix - GPS Coordinates'!$C:$E, 3, FALSE)</f>
        <v>-81.407583799999998</v>
      </c>
      <c r="G289" s="109" t="s">
        <v>1048</v>
      </c>
      <c r="H289" s="109">
        <v>2019</v>
      </c>
      <c r="I289" s="103">
        <v>2019</v>
      </c>
      <c r="J289" s="110">
        <v>43811</v>
      </c>
      <c r="K289" s="111" t="s">
        <v>89</v>
      </c>
      <c r="L289" s="109" t="s">
        <v>79</v>
      </c>
      <c r="M289" s="112">
        <v>20</v>
      </c>
      <c r="N289" s="109" t="s">
        <v>166</v>
      </c>
      <c r="O289" s="109">
        <v>20</v>
      </c>
      <c r="P289" s="113"/>
      <c r="Q289" s="109" t="s">
        <v>1074</v>
      </c>
      <c r="R289" s="109" t="s">
        <v>81</v>
      </c>
      <c r="S289" s="109" t="s">
        <v>1061</v>
      </c>
      <c r="T289" s="109" t="s">
        <v>1062</v>
      </c>
      <c r="U289" s="109"/>
      <c r="V289" s="109" t="s">
        <v>1047</v>
      </c>
      <c r="W289" s="109">
        <v>2023</v>
      </c>
      <c r="X289" s="114"/>
      <c r="Y289" s="114" t="s">
        <v>1063</v>
      </c>
      <c r="Z289" s="109" t="s">
        <v>1064</v>
      </c>
      <c r="AA289" s="109"/>
      <c r="AB289" s="109"/>
      <c r="AC289" s="109"/>
      <c r="AD289" s="109" t="s">
        <v>1055</v>
      </c>
    </row>
    <row r="290" spans="2:30">
      <c r="B290" s="109">
        <v>285</v>
      </c>
      <c r="C290" s="109" t="s">
        <v>1073</v>
      </c>
      <c r="D290" s="109" t="s">
        <v>1047</v>
      </c>
      <c r="E290" s="103">
        <f>VLOOKUP($C290&amp;", "&amp;$D290, '[1]Appendix - GPS Coordinates'!$C:$E, 2, FALSE)</f>
        <v>28.2918995</v>
      </c>
      <c r="F290" s="103">
        <f>VLOOKUP($C290&amp;", "&amp;$D290, '[1]Appendix - GPS Coordinates'!$C:$E, 3, FALSE)</f>
        <v>-81.407583799999998</v>
      </c>
      <c r="G290" s="109" t="s">
        <v>1048</v>
      </c>
      <c r="H290" s="109">
        <v>2018</v>
      </c>
      <c r="I290" s="103">
        <v>2018</v>
      </c>
      <c r="J290" s="110">
        <v>43235</v>
      </c>
      <c r="K290" s="111" t="s">
        <v>89</v>
      </c>
      <c r="L290" s="109" t="s">
        <v>79</v>
      </c>
      <c r="M290" s="112">
        <v>30</v>
      </c>
      <c r="N290" s="109"/>
      <c r="O290" s="109">
        <v>20</v>
      </c>
      <c r="P290" s="113"/>
      <c r="Q290" s="109" t="s">
        <v>1074</v>
      </c>
      <c r="R290" s="109" t="s">
        <v>81</v>
      </c>
      <c r="S290" s="109" t="s">
        <v>1050</v>
      </c>
      <c r="T290" s="109" t="s">
        <v>1051</v>
      </c>
      <c r="U290" s="109"/>
      <c r="V290" s="109" t="s">
        <v>1047</v>
      </c>
      <c r="W290" s="109">
        <v>2020</v>
      </c>
      <c r="X290" s="114"/>
      <c r="Y290" s="114" t="s">
        <v>1058</v>
      </c>
      <c r="Z290" s="109" t="s">
        <v>1052</v>
      </c>
      <c r="AA290" s="109" t="s">
        <v>1053</v>
      </c>
      <c r="AB290" s="109" t="s">
        <v>1054</v>
      </c>
      <c r="AC290" s="109"/>
      <c r="AD290" s="109" t="s">
        <v>1055</v>
      </c>
    </row>
    <row r="291" spans="2:30">
      <c r="B291" s="109">
        <v>286</v>
      </c>
      <c r="C291" s="109" t="s">
        <v>1075</v>
      </c>
      <c r="D291" s="109" t="s">
        <v>1047</v>
      </c>
      <c r="E291" s="103">
        <f>VLOOKUP($C291&amp;", "&amp;$D291, '[1]Appendix - GPS Coordinates'!$C:$E, 2, FALSE)</f>
        <v>26.615891000000001</v>
      </c>
      <c r="F291" s="103">
        <f>VLOOKUP($C291&amp;", "&amp;$D291, '[1]Appendix - GPS Coordinates'!$C:$E, 3, FALSE)</f>
        <v>-80.069143499999996</v>
      </c>
      <c r="G291" s="109" t="s">
        <v>1048</v>
      </c>
      <c r="H291" s="109">
        <v>2018</v>
      </c>
      <c r="I291" s="103">
        <v>2018</v>
      </c>
      <c r="J291" s="110">
        <v>43235</v>
      </c>
      <c r="K291" s="111" t="s">
        <v>89</v>
      </c>
      <c r="L291" s="109" t="s">
        <v>79</v>
      </c>
      <c r="M291" s="112">
        <v>10</v>
      </c>
      <c r="N291" s="109"/>
      <c r="O291" s="109">
        <v>20</v>
      </c>
      <c r="P291" s="113"/>
      <c r="Q291" s="109" t="s">
        <v>1076</v>
      </c>
      <c r="R291" s="109" t="s">
        <v>81</v>
      </c>
      <c r="S291" s="109" t="s">
        <v>1050</v>
      </c>
      <c r="T291" s="109" t="s">
        <v>1051</v>
      </c>
      <c r="U291" s="109"/>
      <c r="V291" s="109" t="s">
        <v>1047</v>
      </c>
      <c r="W291" s="109">
        <v>2020</v>
      </c>
      <c r="X291" s="114"/>
      <c r="Y291" s="114" t="s">
        <v>1058</v>
      </c>
      <c r="Z291" s="109" t="s">
        <v>1052</v>
      </c>
      <c r="AA291" s="109" t="s">
        <v>1053</v>
      </c>
      <c r="AB291" s="109" t="s">
        <v>1054</v>
      </c>
      <c r="AC291" s="109"/>
      <c r="AD291" s="109" t="s">
        <v>1055</v>
      </c>
    </row>
    <row r="292" spans="2:30">
      <c r="B292" s="103">
        <v>287</v>
      </c>
      <c r="C292" s="109" t="s">
        <v>1075</v>
      </c>
      <c r="D292" s="109" t="s">
        <v>1047</v>
      </c>
      <c r="E292" s="103">
        <f>VLOOKUP($C292&amp;", "&amp;$D292, '[1]Appendix - GPS Coordinates'!$C:$E, 2, FALSE)</f>
        <v>26.615891000000001</v>
      </c>
      <c r="F292" s="103">
        <f>VLOOKUP($C292&amp;", "&amp;$D292, '[1]Appendix - GPS Coordinates'!$C:$E, 3, FALSE)</f>
        <v>-80.069143499999996</v>
      </c>
      <c r="G292" s="109" t="s">
        <v>1048</v>
      </c>
      <c r="H292" s="109">
        <v>2019</v>
      </c>
      <c r="I292" s="103">
        <v>2019</v>
      </c>
      <c r="J292" s="110">
        <v>43811</v>
      </c>
      <c r="K292" s="111" t="s">
        <v>89</v>
      </c>
      <c r="L292" s="109" t="s">
        <v>79</v>
      </c>
      <c r="M292" s="112">
        <v>25</v>
      </c>
      <c r="N292" s="109" t="s">
        <v>166</v>
      </c>
      <c r="O292" s="109">
        <v>20</v>
      </c>
      <c r="P292" s="113"/>
      <c r="Q292" s="109" t="s">
        <v>1076</v>
      </c>
      <c r="R292" s="109" t="s">
        <v>81</v>
      </c>
      <c r="S292" s="109" t="s">
        <v>1061</v>
      </c>
      <c r="T292" s="109" t="s">
        <v>1062</v>
      </c>
      <c r="U292" s="109"/>
      <c r="V292" s="109" t="s">
        <v>1047</v>
      </c>
      <c r="W292" s="109">
        <v>2023</v>
      </c>
      <c r="X292" s="114"/>
      <c r="Y292" s="114" t="s">
        <v>1063</v>
      </c>
      <c r="Z292" s="109" t="s">
        <v>1064</v>
      </c>
      <c r="AA292" s="109"/>
      <c r="AB292" s="109"/>
      <c r="AC292" s="109"/>
      <c r="AD292" s="109" t="s">
        <v>1055</v>
      </c>
    </row>
    <row r="293" spans="2:30">
      <c r="B293" s="109">
        <v>288</v>
      </c>
      <c r="C293" s="109" t="s">
        <v>1077</v>
      </c>
      <c r="D293" s="109" t="s">
        <v>1047</v>
      </c>
      <c r="E293" s="103">
        <f>VLOOKUP($C293&amp;", "&amp;$D293, '[1]Appendix - GPS Coordinates'!$C:$E, 2, FALSE)</f>
        <v>28.818746749999999</v>
      </c>
      <c r="F293" s="103">
        <f>VLOOKUP($C293&amp;", "&amp;$D293, '[1]Appendix - GPS Coordinates'!$C:$E, 3, FALSE)</f>
        <v>-81.645857237992004</v>
      </c>
      <c r="G293" s="109" t="s">
        <v>1048</v>
      </c>
      <c r="H293" s="109">
        <v>2019</v>
      </c>
      <c r="I293" s="103">
        <v>2019</v>
      </c>
      <c r="J293" s="110">
        <v>43811</v>
      </c>
      <c r="K293" s="111" t="s">
        <v>89</v>
      </c>
      <c r="L293" s="109" t="s">
        <v>79</v>
      </c>
      <c r="M293" s="112">
        <v>2</v>
      </c>
      <c r="N293" s="109"/>
      <c r="O293" s="109">
        <v>20</v>
      </c>
      <c r="P293" s="113"/>
      <c r="Q293" s="109" t="s">
        <v>1078</v>
      </c>
      <c r="R293" s="109" t="s">
        <v>81</v>
      </c>
      <c r="S293" s="109" t="s">
        <v>1061</v>
      </c>
      <c r="T293" s="109" t="s">
        <v>1062</v>
      </c>
      <c r="U293" s="109"/>
      <c r="V293" s="109" t="s">
        <v>1047</v>
      </c>
      <c r="W293" s="109">
        <v>2023</v>
      </c>
      <c r="X293" s="114"/>
      <c r="Y293" s="114" t="s">
        <v>1063</v>
      </c>
      <c r="Z293" s="109" t="s">
        <v>1064</v>
      </c>
      <c r="AA293" s="109"/>
      <c r="AB293" s="109"/>
      <c r="AC293" s="109"/>
      <c r="AD293" s="109" t="s">
        <v>1055</v>
      </c>
    </row>
    <row r="294" spans="2:30">
      <c r="B294" s="103">
        <v>289</v>
      </c>
      <c r="C294" s="109" t="s">
        <v>1079</v>
      </c>
      <c r="D294" s="109" t="s">
        <v>1047</v>
      </c>
      <c r="E294" s="103">
        <f>VLOOKUP($C294&amp;", "&amp;$D294, '[1]Appendix - GPS Coordinates'!$C:$E, 2, FALSE)</f>
        <v>29.025813200000002</v>
      </c>
      <c r="F294" s="103">
        <f>VLOOKUP($C294&amp;", "&amp;$D294, '[1]Appendix - GPS Coordinates'!$C:$E, 3, FALSE)</f>
        <v>-80.927127100000007</v>
      </c>
      <c r="G294" s="109" t="s">
        <v>1048</v>
      </c>
      <c r="H294" s="109">
        <v>2019</v>
      </c>
      <c r="I294" s="103">
        <v>2019</v>
      </c>
      <c r="J294" s="110">
        <v>43811</v>
      </c>
      <c r="K294" s="111" t="s">
        <v>89</v>
      </c>
      <c r="L294" s="109" t="s">
        <v>79</v>
      </c>
      <c r="M294" s="112">
        <v>10</v>
      </c>
      <c r="N294" s="109"/>
      <c r="O294" s="109">
        <v>20</v>
      </c>
      <c r="P294" s="113"/>
      <c r="Q294" s="109" t="s">
        <v>1080</v>
      </c>
      <c r="R294" s="109" t="s">
        <v>81</v>
      </c>
      <c r="S294" s="109" t="s">
        <v>1061</v>
      </c>
      <c r="T294" s="109" t="s">
        <v>1062</v>
      </c>
      <c r="U294" s="109"/>
      <c r="V294" s="109" t="s">
        <v>1047</v>
      </c>
      <c r="W294" s="109">
        <v>2023</v>
      </c>
      <c r="X294" s="114"/>
      <c r="Y294" s="114" t="s">
        <v>1063</v>
      </c>
      <c r="Z294" s="109" t="s">
        <v>1064</v>
      </c>
      <c r="AA294" s="109"/>
      <c r="AB294" s="109"/>
      <c r="AC294" s="109"/>
      <c r="AD294" s="109" t="s">
        <v>1055</v>
      </c>
    </row>
    <row r="295" spans="2:30">
      <c r="B295" s="109">
        <v>290</v>
      </c>
      <c r="C295" s="109" t="s">
        <v>1081</v>
      </c>
      <c r="D295" s="109" t="s">
        <v>1047</v>
      </c>
      <c r="E295" s="103">
        <f>VLOOKUP($C295&amp;", "&amp;$D295, '[1]Appendix - GPS Coordinates'!$C:$E, 2, FALSE)</f>
        <v>29.6463535</v>
      </c>
      <c r="F295" s="103">
        <f>VLOOKUP($C295&amp;", "&amp;$D295, '[1]Appendix - GPS Coordinates'!$C:$E, 3, FALSE)</f>
        <v>-82.606502300000002</v>
      </c>
      <c r="G295" s="109" t="s">
        <v>1048</v>
      </c>
      <c r="H295" s="109">
        <v>2019</v>
      </c>
      <c r="I295" s="103">
        <v>2019</v>
      </c>
      <c r="J295" s="110">
        <v>43811</v>
      </c>
      <c r="K295" s="111" t="s">
        <v>89</v>
      </c>
      <c r="L295" s="109" t="s">
        <v>79</v>
      </c>
      <c r="M295" s="112">
        <v>1</v>
      </c>
      <c r="N295" s="109"/>
      <c r="O295" s="109">
        <v>20</v>
      </c>
      <c r="P295" s="113"/>
      <c r="Q295" s="109" t="s">
        <v>1082</v>
      </c>
      <c r="R295" s="109" t="s">
        <v>81</v>
      </c>
      <c r="S295" s="109" t="s">
        <v>1061</v>
      </c>
      <c r="T295" s="109" t="s">
        <v>1062</v>
      </c>
      <c r="U295" s="109"/>
      <c r="V295" s="109" t="s">
        <v>1047</v>
      </c>
      <c r="W295" s="109">
        <v>2023</v>
      </c>
      <c r="X295" s="114"/>
      <c r="Y295" s="114" t="s">
        <v>1063</v>
      </c>
      <c r="Z295" s="109" t="s">
        <v>1064</v>
      </c>
      <c r="AA295" s="109"/>
      <c r="AB295" s="109"/>
      <c r="AC295" s="109"/>
      <c r="AD295" s="109" t="s">
        <v>1055</v>
      </c>
    </row>
    <row r="296" spans="2:30">
      <c r="B296" s="109">
        <v>291</v>
      </c>
      <c r="C296" s="109" t="s">
        <v>1083</v>
      </c>
      <c r="D296" s="109" t="s">
        <v>1047</v>
      </c>
      <c r="E296" s="103">
        <f>VLOOKUP($C296&amp;", "&amp;$D296, '[1]Appendix - GPS Coordinates'!$C:$E, 2, FALSE)</f>
        <v>29.187198599999999</v>
      </c>
      <c r="F296" s="103">
        <f>VLOOKUP($C296&amp;", "&amp;$D296, '[1]Appendix - GPS Coordinates'!$C:$E, 3, FALSE)</f>
        <v>-82.140092300000006</v>
      </c>
      <c r="G296" s="109" t="s">
        <v>1048</v>
      </c>
      <c r="H296" s="109">
        <v>2018</v>
      </c>
      <c r="I296" s="103">
        <v>2018</v>
      </c>
      <c r="J296" s="110">
        <v>43235</v>
      </c>
      <c r="K296" s="111" t="s">
        <v>89</v>
      </c>
      <c r="L296" s="109" t="s">
        <v>79</v>
      </c>
      <c r="M296" s="112">
        <v>7</v>
      </c>
      <c r="N296" s="109"/>
      <c r="O296" s="109">
        <v>20</v>
      </c>
      <c r="P296" s="113"/>
      <c r="Q296" s="109" t="s">
        <v>1084</v>
      </c>
      <c r="R296" s="109" t="s">
        <v>81</v>
      </c>
      <c r="S296" s="109" t="s">
        <v>1050</v>
      </c>
      <c r="T296" s="109" t="s">
        <v>1051</v>
      </c>
      <c r="U296" s="109"/>
      <c r="V296" s="109" t="s">
        <v>1047</v>
      </c>
      <c r="W296" s="109">
        <v>2020</v>
      </c>
      <c r="X296" s="114"/>
      <c r="Y296" s="114" t="s">
        <v>1085</v>
      </c>
      <c r="Z296" s="109" t="s">
        <v>1054</v>
      </c>
      <c r="AA296" s="109" t="s">
        <v>1052</v>
      </c>
      <c r="AB296" s="109"/>
      <c r="AC296" s="109"/>
      <c r="AD296" s="109"/>
    </row>
    <row r="297" spans="2:30">
      <c r="B297" s="103">
        <v>292</v>
      </c>
      <c r="C297" s="109" t="s">
        <v>1083</v>
      </c>
      <c r="D297" s="109" t="s">
        <v>1047</v>
      </c>
      <c r="E297" s="103">
        <f>VLOOKUP($C297&amp;", "&amp;$D297, '[1]Appendix - GPS Coordinates'!$C:$E, 2, FALSE)</f>
        <v>29.187198599999999</v>
      </c>
      <c r="F297" s="103">
        <f>VLOOKUP($C297&amp;", "&amp;$D297, '[1]Appendix - GPS Coordinates'!$C:$E, 3, FALSE)</f>
        <v>-82.140092300000006</v>
      </c>
      <c r="G297" s="109" t="s">
        <v>1048</v>
      </c>
      <c r="H297" s="109">
        <v>2019</v>
      </c>
      <c r="I297" s="103">
        <v>2019</v>
      </c>
      <c r="J297" s="110">
        <v>43811</v>
      </c>
      <c r="K297" s="111" t="s">
        <v>89</v>
      </c>
      <c r="L297" s="109" t="s">
        <v>79</v>
      </c>
      <c r="M297" s="112">
        <v>20</v>
      </c>
      <c r="N297" s="109" t="s">
        <v>166</v>
      </c>
      <c r="O297" s="109">
        <v>20</v>
      </c>
      <c r="P297" s="113"/>
      <c r="Q297" s="109" t="s">
        <v>1084</v>
      </c>
      <c r="R297" s="109" t="s">
        <v>81</v>
      </c>
      <c r="S297" s="109" t="s">
        <v>1061</v>
      </c>
      <c r="T297" s="109" t="s">
        <v>1062</v>
      </c>
      <c r="U297" s="109"/>
      <c r="V297" s="109" t="s">
        <v>1047</v>
      </c>
      <c r="W297" s="109">
        <v>2023</v>
      </c>
      <c r="X297" s="114"/>
      <c r="Y297" s="114" t="s">
        <v>1063</v>
      </c>
      <c r="Z297" s="109" t="s">
        <v>1064</v>
      </c>
      <c r="AA297" s="109"/>
      <c r="AB297" s="109"/>
      <c r="AC297" s="109"/>
      <c r="AD297" s="109" t="s">
        <v>1055</v>
      </c>
    </row>
    <row r="298" spans="2:30">
      <c r="B298" s="109">
        <v>293</v>
      </c>
      <c r="C298" s="109" t="s">
        <v>1086</v>
      </c>
      <c r="D298" s="109" t="s">
        <v>1047</v>
      </c>
      <c r="E298" s="103">
        <f>VLOOKUP($C298&amp;", "&amp;$D298, '[1]Appendix - GPS Coordinates'!$C:$E, 2, FALSE)</f>
        <v>28.542110900000001</v>
      </c>
      <c r="F298" s="103">
        <f>VLOOKUP($C298&amp;", "&amp;$D298, '[1]Appendix - GPS Coordinates'!$C:$E, 3, FALSE)</f>
        <v>-81.379030400000005</v>
      </c>
      <c r="G298" s="109" t="s">
        <v>1048</v>
      </c>
      <c r="H298" s="109">
        <v>2016</v>
      </c>
      <c r="I298" s="103">
        <v>2016</v>
      </c>
      <c r="J298" s="110">
        <v>42410</v>
      </c>
      <c r="K298" s="111" t="s">
        <v>89</v>
      </c>
      <c r="L298" s="109" t="s">
        <v>105</v>
      </c>
      <c r="M298" s="112">
        <v>1.0144</v>
      </c>
      <c r="N298" s="109"/>
      <c r="O298" s="109"/>
      <c r="P298" s="113"/>
      <c r="Q298" s="109" t="s">
        <v>1087</v>
      </c>
      <c r="R298" s="109" t="s">
        <v>81</v>
      </c>
      <c r="S298" s="109" t="s">
        <v>1088</v>
      </c>
      <c r="T298" s="109" t="s">
        <v>1089</v>
      </c>
      <c r="U298" s="109" t="s">
        <v>1090</v>
      </c>
      <c r="V298" s="109" t="s">
        <v>1047</v>
      </c>
      <c r="W298" s="109"/>
      <c r="X298" s="114"/>
      <c r="Y298" s="109" t="s">
        <v>1091</v>
      </c>
      <c r="Z298" s="109" t="s">
        <v>1092</v>
      </c>
      <c r="AA298" s="109" t="s">
        <v>1093</v>
      </c>
      <c r="AB298" s="109"/>
      <c r="AC298" s="109"/>
      <c r="AD298" s="109"/>
    </row>
    <row r="299" spans="2:30">
      <c r="B299" s="109">
        <v>294</v>
      </c>
      <c r="C299" s="109" t="s">
        <v>1094</v>
      </c>
      <c r="D299" s="109" t="s">
        <v>1047</v>
      </c>
      <c r="E299" s="103">
        <f>VLOOKUP($C299&amp;", "&amp;$D299, '[1]Appendix - GPS Coordinates'!$C:$E, 2, FALSE)</f>
        <v>28.542110900000001</v>
      </c>
      <c r="F299" s="103">
        <f>VLOOKUP($C299&amp;", "&amp;$D299, '[1]Appendix - GPS Coordinates'!$C:$E, 3, FALSE)</f>
        <v>-81.379030400000005</v>
      </c>
      <c r="G299" s="109" t="s">
        <v>1048</v>
      </c>
      <c r="H299" s="109"/>
      <c r="I299" s="103">
        <v>2017</v>
      </c>
      <c r="J299" s="110"/>
      <c r="K299" s="111" t="s">
        <v>89</v>
      </c>
      <c r="L299" s="109" t="s">
        <v>105</v>
      </c>
      <c r="M299" s="112">
        <v>3.15E-2</v>
      </c>
      <c r="N299" s="109"/>
      <c r="O299" s="109"/>
      <c r="P299" s="113"/>
      <c r="Q299" s="109" t="s">
        <v>1087</v>
      </c>
      <c r="R299" s="109" t="s">
        <v>81</v>
      </c>
      <c r="S299" s="109"/>
      <c r="T299" s="109" t="s">
        <v>1095</v>
      </c>
      <c r="U299" s="109" t="s">
        <v>1090</v>
      </c>
      <c r="V299" s="109" t="s">
        <v>1047</v>
      </c>
      <c r="W299" s="109">
        <v>2017</v>
      </c>
      <c r="X299" s="114"/>
      <c r="Y299" s="109" t="s">
        <v>1091</v>
      </c>
      <c r="Z299" s="109" t="s">
        <v>1096</v>
      </c>
      <c r="AA299" s="109" t="s">
        <v>1097</v>
      </c>
      <c r="AB299" s="109" t="s">
        <v>1098</v>
      </c>
      <c r="AC299" s="109"/>
      <c r="AD299" s="109"/>
    </row>
    <row r="300" spans="2:30">
      <c r="B300" s="103">
        <v>295</v>
      </c>
      <c r="C300" s="109" t="s">
        <v>1094</v>
      </c>
      <c r="D300" s="109" t="s">
        <v>1047</v>
      </c>
      <c r="E300" s="103">
        <f>VLOOKUP($C300&amp;", "&amp;$D300, '[1]Appendix - GPS Coordinates'!$C:$E, 2, FALSE)</f>
        <v>28.542110900000001</v>
      </c>
      <c r="F300" s="103">
        <f>VLOOKUP($C300&amp;", "&amp;$D300, '[1]Appendix - GPS Coordinates'!$C:$E, 3, FALSE)</f>
        <v>-81.379030400000005</v>
      </c>
      <c r="G300" s="109" t="s">
        <v>1048</v>
      </c>
      <c r="H300" s="109"/>
      <c r="I300" s="103">
        <v>2018</v>
      </c>
      <c r="J300" s="110"/>
      <c r="K300" s="111" t="s">
        <v>89</v>
      </c>
      <c r="L300" s="109" t="s">
        <v>105</v>
      </c>
      <c r="M300" s="112">
        <v>0.114</v>
      </c>
      <c r="N300" s="109"/>
      <c r="O300" s="109"/>
      <c r="P300" s="113"/>
      <c r="Q300" s="109" t="s">
        <v>1087</v>
      </c>
      <c r="R300" s="109" t="s">
        <v>81</v>
      </c>
      <c r="S300" s="109"/>
      <c r="T300" s="109" t="s">
        <v>1099</v>
      </c>
      <c r="U300" s="109" t="s">
        <v>1094</v>
      </c>
      <c r="V300" s="109" t="s">
        <v>1047</v>
      </c>
      <c r="W300" s="109">
        <v>2018</v>
      </c>
      <c r="X300" s="114">
        <v>170.92400000000001</v>
      </c>
      <c r="Y300" s="114" t="s">
        <v>1100</v>
      </c>
      <c r="Z300" s="109" t="s">
        <v>1101</v>
      </c>
      <c r="AA300" s="109"/>
      <c r="AB300" s="109"/>
      <c r="AC300" s="109"/>
      <c r="AD300" s="109"/>
    </row>
    <row r="301" spans="2:30">
      <c r="B301" s="109">
        <v>296</v>
      </c>
      <c r="C301" s="109" t="s">
        <v>1094</v>
      </c>
      <c r="D301" s="109" t="s">
        <v>1047</v>
      </c>
      <c r="E301" s="103">
        <f>VLOOKUP($C301&amp;", "&amp;$D301, '[1]Appendix - GPS Coordinates'!$C:$E, 2, FALSE)</f>
        <v>28.542110900000001</v>
      </c>
      <c r="F301" s="103">
        <f>VLOOKUP($C301&amp;", "&amp;$D301, '[1]Appendix - GPS Coordinates'!$C:$E, 3, FALSE)</f>
        <v>-81.379030400000005</v>
      </c>
      <c r="G301" s="109" t="s">
        <v>1048</v>
      </c>
      <c r="H301" s="109">
        <v>2017</v>
      </c>
      <c r="I301" s="103">
        <v>2017</v>
      </c>
      <c r="J301" s="110">
        <v>43076</v>
      </c>
      <c r="K301" s="111" t="s">
        <v>89</v>
      </c>
      <c r="L301" s="109" t="s">
        <v>165</v>
      </c>
      <c r="M301" s="112">
        <v>4.8</v>
      </c>
      <c r="N301" s="109"/>
      <c r="O301" s="109"/>
      <c r="P301" s="113"/>
      <c r="Q301" s="109" t="s">
        <v>1087</v>
      </c>
      <c r="R301" s="109" t="s">
        <v>81</v>
      </c>
      <c r="S301" s="109"/>
      <c r="T301" s="109"/>
      <c r="U301" s="109" t="s">
        <v>1094</v>
      </c>
      <c r="V301" s="109" t="s">
        <v>1047</v>
      </c>
      <c r="W301" s="109"/>
      <c r="X301" s="114"/>
      <c r="Y301" s="114" t="s">
        <v>1102</v>
      </c>
      <c r="Z301" s="109"/>
      <c r="AA301" s="109"/>
      <c r="AB301" s="109"/>
      <c r="AC301" s="109"/>
      <c r="AD301" s="109"/>
    </row>
    <row r="302" spans="2:30">
      <c r="B302" s="103">
        <v>297</v>
      </c>
      <c r="C302" s="109" t="s">
        <v>1094</v>
      </c>
      <c r="D302" s="109" t="s">
        <v>1047</v>
      </c>
      <c r="E302" s="103">
        <f>VLOOKUP($C302&amp;", "&amp;$D302, '[1]Appendix - GPS Coordinates'!$C:$E, 2, FALSE)</f>
        <v>28.542110900000001</v>
      </c>
      <c r="F302" s="103">
        <f>VLOOKUP($C302&amp;", "&amp;$D302, '[1]Appendix - GPS Coordinates'!$C:$E, 3, FALSE)</f>
        <v>-81.379030400000005</v>
      </c>
      <c r="G302" s="109" t="s">
        <v>1048</v>
      </c>
      <c r="H302" s="109"/>
      <c r="I302" s="103">
        <v>2017</v>
      </c>
      <c r="J302" s="110"/>
      <c r="K302" s="111" t="s">
        <v>89</v>
      </c>
      <c r="L302" s="109" t="s">
        <v>79</v>
      </c>
      <c r="M302" s="112">
        <v>5.9</v>
      </c>
      <c r="N302" s="109"/>
      <c r="O302" s="109"/>
      <c r="P302" s="113"/>
      <c r="Q302" s="109" t="s">
        <v>1087</v>
      </c>
      <c r="R302" s="109" t="s">
        <v>81</v>
      </c>
      <c r="S302" s="109"/>
      <c r="T302" s="109" t="s">
        <v>1103</v>
      </c>
      <c r="U302" s="109" t="s">
        <v>1090</v>
      </c>
      <c r="V302" s="109" t="s">
        <v>1047</v>
      </c>
      <c r="W302" s="109">
        <v>2017</v>
      </c>
      <c r="X302" s="114"/>
      <c r="Y302" s="109" t="s">
        <v>1091</v>
      </c>
      <c r="Z302" s="109" t="s">
        <v>1104</v>
      </c>
      <c r="AA302" s="109"/>
      <c r="AB302" s="109"/>
      <c r="AC302" s="109"/>
      <c r="AD302" s="109"/>
    </row>
    <row r="303" spans="2:30">
      <c r="B303" s="109">
        <v>298</v>
      </c>
      <c r="C303" s="109" t="s">
        <v>1094</v>
      </c>
      <c r="D303" s="109" t="s">
        <v>1047</v>
      </c>
      <c r="E303" s="103">
        <f>VLOOKUP($C303&amp;", "&amp;$D303, '[1]Appendix - GPS Coordinates'!$C:$E, 2, FALSE)</f>
        <v>28.542110900000001</v>
      </c>
      <c r="F303" s="103">
        <f>VLOOKUP($C303&amp;", "&amp;$D303, '[1]Appendix - GPS Coordinates'!$C:$E, 3, FALSE)</f>
        <v>-81.379030400000005</v>
      </c>
      <c r="G303" s="109" t="s">
        <v>1048</v>
      </c>
      <c r="H303" s="109">
        <v>2017</v>
      </c>
      <c r="I303" s="103">
        <v>2017</v>
      </c>
      <c r="J303" s="110"/>
      <c r="K303" s="111" t="s">
        <v>89</v>
      </c>
      <c r="L303" s="109" t="s">
        <v>165</v>
      </c>
      <c r="M303" s="112">
        <v>13</v>
      </c>
      <c r="N303" s="109"/>
      <c r="O303" s="109"/>
      <c r="P303" s="113"/>
      <c r="Q303" s="109" t="s">
        <v>1087</v>
      </c>
      <c r="R303" s="109" t="s">
        <v>81</v>
      </c>
      <c r="S303" s="109"/>
      <c r="T303" s="109" t="s">
        <v>1105</v>
      </c>
      <c r="U303" s="109" t="s">
        <v>1094</v>
      </c>
      <c r="V303" s="109" t="s">
        <v>1047</v>
      </c>
      <c r="W303" s="109">
        <v>2017</v>
      </c>
      <c r="X303" s="114"/>
      <c r="Y303" s="114" t="s">
        <v>1106</v>
      </c>
      <c r="Z303" s="109"/>
      <c r="AA303" s="109"/>
      <c r="AB303" s="109"/>
      <c r="AC303" s="109"/>
      <c r="AD303" s="109"/>
    </row>
    <row r="304" spans="2:30">
      <c r="B304" s="109">
        <v>299</v>
      </c>
      <c r="C304" s="109" t="s">
        <v>1094</v>
      </c>
      <c r="D304" s="109" t="s">
        <v>1047</v>
      </c>
      <c r="E304" s="103">
        <f>VLOOKUP($C304&amp;", "&amp;$D304, '[1]Appendix - GPS Coordinates'!$C:$E, 2, FALSE)</f>
        <v>28.542110900000001</v>
      </c>
      <c r="F304" s="103">
        <f>VLOOKUP($C304&amp;", "&amp;$D304, '[1]Appendix - GPS Coordinates'!$C:$E, 3, FALSE)</f>
        <v>-81.379030400000005</v>
      </c>
      <c r="G304" s="109" t="s">
        <v>1048</v>
      </c>
      <c r="H304" s="109">
        <v>2019</v>
      </c>
      <c r="I304" s="103">
        <v>2019</v>
      </c>
      <c r="J304" s="110">
        <v>43747</v>
      </c>
      <c r="K304" s="111" t="s">
        <v>89</v>
      </c>
      <c r="L304" s="109" t="s">
        <v>79</v>
      </c>
      <c r="M304" s="112">
        <v>74.5</v>
      </c>
      <c r="N304" s="109"/>
      <c r="O304" s="109">
        <v>20</v>
      </c>
      <c r="P304" s="113"/>
      <c r="Q304" s="109" t="s">
        <v>1087</v>
      </c>
      <c r="R304" s="109" t="s">
        <v>81</v>
      </c>
      <c r="S304" s="109" t="s">
        <v>1107</v>
      </c>
      <c r="T304" s="109"/>
      <c r="U304" s="109"/>
      <c r="V304" s="109"/>
      <c r="W304" s="109">
        <v>2022</v>
      </c>
      <c r="X304" s="114"/>
      <c r="Y304" s="109" t="s">
        <v>1091</v>
      </c>
      <c r="Z304" s="109" t="s">
        <v>1108</v>
      </c>
      <c r="AA304" s="109"/>
      <c r="AB304" s="109"/>
      <c r="AC304" s="109"/>
      <c r="AD304" s="109"/>
    </row>
    <row r="305" spans="2:30">
      <c r="B305" s="103">
        <v>300</v>
      </c>
      <c r="C305" s="109" t="s">
        <v>1094</v>
      </c>
      <c r="D305" s="109" t="s">
        <v>1047</v>
      </c>
      <c r="E305" s="103">
        <f>VLOOKUP($C305&amp;", "&amp;$D305, '[1]Appendix - GPS Coordinates'!$C:$E, 2, FALSE)</f>
        <v>28.542110900000001</v>
      </c>
      <c r="F305" s="103">
        <f>VLOOKUP($C305&amp;", "&amp;$D305, '[1]Appendix - GPS Coordinates'!$C:$E, 3, FALSE)</f>
        <v>-81.379030400000005</v>
      </c>
      <c r="G305" s="109" t="s">
        <v>1048</v>
      </c>
      <c r="H305" s="109">
        <v>2019</v>
      </c>
      <c r="I305" s="103">
        <v>2019</v>
      </c>
      <c r="J305" s="110">
        <v>43747</v>
      </c>
      <c r="K305" s="111" t="s">
        <v>89</v>
      </c>
      <c r="L305" s="109" t="s">
        <v>79</v>
      </c>
      <c r="M305" s="112">
        <v>74.5</v>
      </c>
      <c r="N305" s="109"/>
      <c r="O305" s="109">
        <v>20</v>
      </c>
      <c r="P305" s="113"/>
      <c r="Q305" s="109" t="s">
        <v>1087</v>
      </c>
      <c r="R305" s="109" t="s">
        <v>81</v>
      </c>
      <c r="S305" s="109" t="s">
        <v>1107</v>
      </c>
      <c r="T305" s="109"/>
      <c r="U305" s="109"/>
      <c r="V305" s="109"/>
      <c r="W305" s="109">
        <v>2023</v>
      </c>
      <c r="X305" s="114"/>
      <c r="Y305" s="109" t="s">
        <v>1091</v>
      </c>
      <c r="Z305" s="109" t="s">
        <v>1108</v>
      </c>
      <c r="AA305" s="109"/>
      <c r="AB305" s="109"/>
      <c r="AC305" s="109"/>
      <c r="AD305" s="109"/>
    </row>
    <row r="306" spans="2:30">
      <c r="B306" s="109">
        <v>301</v>
      </c>
      <c r="C306" s="109" t="s">
        <v>1094</v>
      </c>
      <c r="D306" s="109" t="s">
        <v>1047</v>
      </c>
      <c r="E306" s="103">
        <f>VLOOKUP($C306&amp;", "&amp;$D306, '[1]Appendix - GPS Coordinates'!$C:$E, 2, FALSE)</f>
        <v>28.542110900000001</v>
      </c>
      <c r="F306" s="103">
        <f>VLOOKUP($C306&amp;", "&amp;$D306, '[1]Appendix - GPS Coordinates'!$C:$E, 3, FALSE)</f>
        <v>-81.379030400000005</v>
      </c>
      <c r="G306" s="109" t="s">
        <v>1048</v>
      </c>
      <c r="H306" s="109">
        <v>2018</v>
      </c>
      <c r="I306" s="103">
        <v>2018</v>
      </c>
      <c r="J306" s="110">
        <v>43235</v>
      </c>
      <c r="K306" s="111" t="s">
        <v>89</v>
      </c>
      <c r="L306" s="109" t="s">
        <v>79</v>
      </c>
      <c r="M306" s="112">
        <v>108.5</v>
      </c>
      <c r="N306" s="109"/>
      <c r="O306" s="109">
        <v>20</v>
      </c>
      <c r="P306" s="113"/>
      <c r="Q306" s="109" t="s">
        <v>1087</v>
      </c>
      <c r="R306" s="109" t="s">
        <v>81</v>
      </c>
      <c r="S306" s="109" t="s">
        <v>1050</v>
      </c>
      <c r="T306" s="109" t="s">
        <v>1051</v>
      </c>
      <c r="U306" s="109"/>
      <c r="V306" s="109" t="s">
        <v>1047</v>
      </c>
      <c r="W306" s="109">
        <v>2020</v>
      </c>
      <c r="X306" s="114"/>
      <c r="Y306" s="114" t="s">
        <v>1058</v>
      </c>
      <c r="Z306" s="109" t="s">
        <v>1052</v>
      </c>
      <c r="AA306" s="109" t="s">
        <v>1109</v>
      </c>
      <c r="AB306" s="109" t="s">
        <v>1053</v>
      </c>
      <c r="AC306" s="109" t="s">
        <v>1054</v>
      </c>
      <c r="AD306" s="109" t="s">
        <v>1055</v>
      </c>
    </row>
    <row r="307" spans="2:30">
      <c r="B307" s="109">
        <v>302</v>
      </c>
      <c r="C307" s="109" t="s">
        <v>1110</v>
      </c>
      <c r="D307" s="109" t="s">
        <v>1047</v>
      </c>
      <c r="E307" s="103">
        <f>VLOOKUP($C307&amp;", "&amp;$D307, '[1]Appendix - GPS Coordinates'!$C:$E, 2, FALSE)</f>
        <v>30.587194799999999</v>
      </c>
      <c r="F307" s="103">
        <f>VLOOKUP($C307&amp;", "&amp;$D307, '[1]Appendix - GPS Coordinates'!$C:$E, 3, FALSE)</f>
        <v>-84.583261899999997</v>
      </c>
      <c r="G307" s="109" t="s">
        <v>88</v>
      </c>
      <c r="H307" s="109">
        <v>2019</v>
      </c>
      <c r="I307" s="103">
        <v>2019</v>
      </c>
      <c r="J307" s="110">
        <v>43669</v>
      </c>
      <c r="K307" s="111" t="s">
        <v>89</v>
      </c>
      <c r="L307" s="109" t="s">
        <v>105</v>
      </c>
      <c r="M307" s="112">
        <v>1.3</v>
      </c>
      <c r="N307" s="109"/>
      <c r="O307" s="109"/>
      <c r="P307" s="113"/>
      <c r="Q307" s="109" t="s">
        <v>1111</v>
      </c>
      <c r="R307" s="109" t="s">
        <v>138</v>
      </c>
      <c r="S307" s="109" t="s">
        <v>1112</v>
      </c>
      <c r="T307" s="109"/>
      <c r="U307" s="109" t="s">
        <v>1110</v>
      </c>
      <c r="V307" s="109" t="s">
        <v>1047</v>
      </c>
      <c r="W307" s="109">
        <v>2021</v>
      </c>
      <c r="X307" s="114"/>
      <c r="Y307" s="114" t="s">
        <v>1113</v>
      </c>
      <c r="Z307" s="109" t="s">
        <v>1114</v>
      </c>
      <c r="AA307" s="109"/>
      <c r="AB307" s="109"/>
      <c r="AC307" s="109"/>
      <c r="AD307" s="109"/>
    </row>
    <row r="308" spans="2:30">
      <c r="B308" s="103">
        <v>303</v>
      </c>
      <c r="C308" s="109" t="s">
        <v>1115</v>
      </c>
      <c r="D308" s="109" t="s">
        <v>1047</v>
      </c>
      <c r="E308" s="103">
        <f>VLOOKUP($C308&amp;", "&amp;$D308, '[1]Appendix - GPS Coordinates'!$C:$E, 2, FALSE)</f>
        <v>30.438083200000001</v>
      </c>
      <c r="F308" s="103">
        <f>VLOOKUP($C308&amp;", "&amp;$D308, '[1]Appendix - GPS Coordinates'!$C:$E, 3, FALSE)</f>
        <v>-84.280933200000007</v>
      </c>
      <c r="G308" s="109" t="s">
        <v>1048</v>
      </c>
      <c r="H308" s="109">
        <v>2016</v>
      </c>
      <c r="I308" s="103">
        <v>2016</v>
      </c>
      <c r="J308" s="110">
        <v>42575</v>
      </c>
      <c r="K308" s="111" t="s">
        <v>89</v>
      </c>
      <c r="L308" s="109" t="s">
        <v>165</v>
      </c>
      <c r="M308" s="112">
        <v>20</v>
      </c>
      <c r="N308" s="109" t="s">
        <v>166</v>
      </c>
      <c r="O308" s="109">
        <v>20</v>
      </c>
      <c r="P308" s="113">
        <v>50</v>
      </c>
      <c r="Q308" s="109" t="s">
        <v>1116</v>
      </c>
      <c r="R308" s="109" t="s">
        <v>81</v>
      </c>
      <c r="S308" s="109" t="s">
        <v>314</v>
      </c>
      <c r="T308" s="109" t="s">
        <v>1117</v>
      </c>
      <c r="U308" s="109" t="s">
        <v>1115</v>
      </c>
      <c r="V308" s="109" t="s">
        <v>1047</v>
      </c>
      <c r="W308" s="109">
        <v>2017</v>
      </c>
      <c r="X308" s="114">
        <v>37000</v>
      </c>
      <c r="Y308" s="114" t="s">
        <v>1118</v>
      </c>
      <c r="Z308" s="109" t="s">
        <v>1119</v>
      </c>
      <c r="AA308" s="109" t="s">
        <v>1120</v>
      </c>
      <c r="AB308" s="109" t="s">
        <v>1121</v>
      </c>
      <c r="AC308" s="109" t="s">
        <v>1122</v>
      </c>
      <c r="AD308" s="109"/>
    </row>
    <row r="309" spans="2:30">
      <c r="B309" s="109">
        <v>304</v>
      </c>
      <c r="C309" s="109" t="s">
        <v>1115</v>
      </c>
      <c r="D309" s="109" t="s">
        <v>1047</v>
      </c>
      <c r="E309" s="103">
        <f>VLOOKUP($C309&amp;", "&amp;$D309, '[1]Appendix - GPS Coordinates'!$C:$E, 2, FALSE)</f>
        <v>30.438083200000001</v>
      </c>
      <c r="F309" s="103">
        <f>VLOOKUP($C309&amp;", "&amp;$D309, '[1]Appendix - GPS Coordinates'!$C:$E, 3, FALSE)</f>
        <v>-84.280933200000007</v>
      </c>
      <c r="G309" s="109" t="s">
        <v>1048</v>
      </c>
      <c r="H309" s="109">
        <v>2017</v>
      </c>
      <c r="I309" s="103">
        <v>2017</v>
      </c>
      <c r="J309" s="110">
        <v>42761</v>
      </c>
      <c r="K309" s="111" t="s">
        <v>89</v>
      </c>
      <c r="L309" s="109" t="s">
        <v>165</v>
      </c>
      <c r="M309" s="112">
        <v>40</v>
      </c>
      <c r="N309" s="109" t="s">
        <v>166</v>
      </c>
      <c r="O309" s="109"/>
      <c r="P309" s="113"/>
      <c r="Q309" s="109" t="s">
        <v>1116</v>
      </c>
      <c r="R309" s="109" t="s">
        <v>81</v>
      </c>
      <c r="S309" s="109" t="s">
        <v>314</v>
      </c>
      <c r="T309" s="109" t="s">
        <v>1123</v>
      </c>
      <c r="U309" s="109" t="s">
        <v>1115</v>
      </c>
      <c r="V309" s="109" t="s">
        <v>1047</v>
      </c>
      <c r="W309" s="109">
        <v>2019</v>
      </c>
      <c r="X309" s="114">
        <v>74000</v>
      </c>
      <c r="Y309" s="114" t="s">
        <v>1121</v>
      </c>
      <c r="Z309" s="109" t="s">
        <v>1120</v>
      </c>
      <c r="AA309" s="109" t="s">
        <v>1122</v>
      </c>
      <c r="AB309" s="109" t="s">
        <v>1118</v>
      </c>
      <c r="AC309" s="109" t="s">
        <v>1119</v>
      </c>
      <c r="AD309" s="109"/>
    </row>
    <row r="310" spans="2:30">
      <c r="B310" s="103">
        <v>305</v>
      </c>
      <c r="C310" s="109" t="s">
        <v>1124</v>
      </c>
      <c r="D310" s="109" t="s">
        <v>1047</v>
      </c>
      <c r="E310" s="103">
        <f>VLOOKUP($C310&amp;", "&amp;$D310, '[1]Appendix - GPS Coordinates'!$C:$E, 2, FALSE)</f>
        <v>27.547258899999999</v>
      </c>
      <c r="F310" s="103">
        <f>VLOOKUP($C310&amp;", "&amp;$D310, '[1]Appendix - GPS Coordinates'!$C:$E, 3, FALSE)</f>
        <v>-81.811471499999996</v>
      </c>
      <c r="G310" s="109" t="s">
        <v>1048</v>
      </c>
      <c r="H310" s="109">
        <v>2018</v>
      </c>
      <c r="I310" s="103">
        <v>2018</v>
      </c>
      <c r="J310" s="110">
        <v>43235</v>
      </c>
      <c r="K310" s="111" t="s">
        <v>89</v>
      </c>
      <c r="L310" s="109" t="s">
        <v>79</v>
      </c>
      <c r="M310" s="112">
        <v>5</v>
      </c>
      <c r="N310" s="109"/>
      <c r="O310" s="109">
        <v>20</v>
      </c>
      <c r="P310" s="113"/>
      <c r="Q310" s="109" t="s">
        <v>1125</v>
      </c>
      <c r="R310" s="109" t="s">
        <v>81</v>
      </c>
      <c r="S310" s="109" t="s">
        <v>1050</v>
      </c>
      <c r="T310" s="109" t="s">
        <v>1051</v>
      </c>
      <c r="U310" s="109"/>
      <c r="V310" s="109" t="s">
        <v>1047</v>
      </c>
      <c r="W310" s="109">
        <v>2020</v>
      </c>
      <c r="X310" s="114"/>
      <c r="Y310" s="114" t="s">
        <v>1058</v>
      </c>
      <c r="Z310" s="109" t="s">
        <v>1052</v>
      </c>
      <c r="AA310" s="109" t="s">
        <v>1053</v>
      </c>
      <c r="AB310" s="109" t="s">
        <v>1054</v>
      </c>
      <c r="AC310" s="109"/>
      <c r="AD310" s="109" t="s">
        <v>1055</v>
      </c>
    </row>
    <row r="311" spans="2:30">
      <c r="B311" s="109">
        <v>306</v>
      </c>
      <c r="C311" s="109" t="s">
        <v>1126</v>
      </c>
      <c r="D311" s="109" t="s">
        <v>1047</v>
      </c>
      <c r="E311" s="103">
        <f>VLOOKUP($C311&amp;", "&amp;$D311, '[1]Appendix - GPS Coordinates'!$C:$E, 2, FALSE)</f>
        <v>26.715364000000001</v>
      </c>
      <c r="F311" s="103">
        <f>VLOOKUP($C311&amp;", "&amp;$D311, '[1]Appendix - GPS Coordinates'!$C:$E, 3, FALSE)</f>
        <v>-80.053294199999996</v>
      </c>
      <c r="G311" s="109" t="s">
        <v>1048</v>
      </c>
      <c r="H311" s="109">
        <v>2020</v>
      </c>
      <c r="I311" s="103">
        <v>2020</v>
      </c>
      <c r="J311" s="110">
        <v>43894</v>
      </c>
      <c r="K311" s="111" t="s">
        <v>89</v>
      </c>
      <c r="L311" s="109" t="s">
        <v>165</v>
      </c>
      <c r="M311" s="112">
        <v>12</v>
      </c>
      <c r="N311" s="109"/>
      <c r="O311" s="109"/>
      <c r="P311" s="113"/>
      <c r="Q311" s="109" t="s">
        <v>1127</v>
      </c>
      <c r="R311" s="109"/>
      <c r="S311" s="109"/>
      <c r="T311" s="109"/>
      <c r="U311" s="109"/>
      <c r="V311" s="109"/>
      <c r="W311" s="109"/>
      <c r="X311" s="114"/>
      <c r="Y311" s="109" t="s">
        <v>1128</v>
      </c>
      <c r="Z311" s="109" t="s">
        <v>1129</v>
      </c>
      <c r="AA311" s="109" t="s">
        <v>1130</v>
      </c>
      <c r="AB311" s="109" t="s">
        <v>1131</v>
      </c>
      <c r="AC311" s="109"/>
      <c r="AD311" s="109" t="s">
        <v>1132</v>
      </c>
    </row>
    <row r="312" spans="2:30">
      <c r="B312" s="109">
        <v>307</v>
      </c>
      <c r="C312" s="109" t="s">
        <v>1133</v>
      </c>
      <c r="D312" s="109" t="s">
        <v>1047</v>
      </c>
      <c r="E312" s="103">
        <f>VLOOKUP($C312&amp;", "&amp;$D312, '[1]Appendix - GPS Coordinates'!$C:$E, 2, FALSE)</f>
        <v>28.597770700000002</v>
      </c>
      <c r="F312" s="103">
        <f>VLOOKUP($C312&amp;", "&amp;$D312, '[1]Appendix - GPS Coordinates'!$C:$E, 3, FALSE)</f>
        <v>-81.351026399999995</v>
      </c>
      <c r="G312" s="109" t="s">
        <v>1048</v>
      </c>
      <c r="H312" s="109">
        <v>2018</v>
      </c>
      <c r="I312" s="103">
        <v>2018</v>
      </c>
      <c r="J312" s="110">
        <v>43235</v>
      </c>
      <c r="K312" s="111" t="s">
        <v>89</v>
      </c>
      <c r="L312" s="109" t="s">
        <v>79</v>
      </c>
      <c r="M312" s="112">
        <v>10</v>
      </c>
      <c r="N312" s="109"/>
      <c r="O312" s="109">
        <v>20</v>
      </c>
      <c r="P312" s="113"/>
      <c r="Q312" s="109" t="s">
        <v>1134</v>
      </c>
      <c r="R312" s="109" t="s">
        <v>81</v>
      </c>
      <c r="S312" s="109" t="s">
        <v>1050</v>
      </c>
      <c r="T312" s="109" t="s">
        <v>1051</v>
      </c>
      <c r="U312" s="109"/>
      <c r="V312" s="109" t="s">
        <v>1047</v>
      </c>
      <c r="W312" s="109">
        <v>2020</v>
      </c>
      <c r="X312" s="114"/>
      <c r="Y312" s="114" t="s">
        <v>1058</v>
      </c>
      <c r="Z312" s="109" t="s">
        <v>1052</v>
      </c>
      <c r="AA312" s="109" t="s">
        <v>1053</v>
      </c>
      <c r="AB312" s="109" t="s">
        <v>1054</v>
      </c>
      <c r="AC312" s="109"/>
      <c r="AD312" s="109" t="s">
        <v>1055</v>
      </c>
    </row>
    <row r="313" spans="2:30">
      <c r="B313" s="103">
        <v>308</v>
      </c>
      <c r="C313" s="109" t="s">
        <v>1133</v>
      </c>
      <c r="D313" s="109" t="s">
        <v>1047</v>
      </c>
      <c r="E313" s="103">
        <f>VLOOKUP($C313&amp;", "&amp;$D313, '[1]Appendix - GPS Coordinates'!$C:$E, 2, FALSE)</f>
        <v>28.597770700000002</v>
      </c>
      <c r="F313" s="103">
        <f>VLOOKUP($C313&amp;", "&amp;$D313, '[1]Appendix - GPS Coordinates'!$C:$E, 3, FALSE)</f>
        <v>-81.351026399999995</v>
      </c>
      <c r="G313" s="109" t="s">
        <v>1048</v>
      </c>
      <c r="H313" s="109">
        <v>2019</v>
      </c>
      <c r="I313" s="103">
        <v>2019</v>
      </c>
      <c r="J313" s="110">
        <v>43811</v>
      </c>
      <c r="K313" s="111" t="s">
        <v>89</v>
      </c>
      <c r="L313" s="109" t="s">
        <v>79</v>
      </c>
      <c r="M313" s="112">
        <v>10</v>
      </c>
      <c r="N313" s="109" t="s">
        <v>166</v>
      </c>
      <c r="O313" s="109">
        <v>20</v>
      </c>
      <c r="P313" s="113"/>
      <c r="Q313" s="109" t="s">
        <v>1134</v>
      </c>
      <c r="R313" s="109" t="s">
        <v>81</v>
      </c>
      <c r="S313" s="109" t="s">
        <v>1061</v>
      </c>
      <c r="T313" s="109" t="s">
        <v>1062</v>
      </c>
      <c r="U313" s="109"/>
      <c r="V313" s="109" t="s">
        <v>1047</v>
      </c>
      <c r="W313" s="109">
        <v>2023</v>
      </c>
      <c r="X313" s="114"/>
      <c r="Y313" s="114" t="s">
        <v>1063</v>
      </c>
      <c r="Z313" s="109" t="s">
        <v>1064</v>
      </c>
      <c r="AA313" s="109"/>
      <c r="AB313" s="109"/>
      <c r="AC313" s="109"/>
      <c r="AD313" s="109" t="s">
        <v>1055</v>
      </c>
    </row>
    <row r="314" spans="2:30">
      <c r="B314" s="109">
        <v>309</v>
      </c>
      <c r="C314" s="109" t="s">
        <v>1135</v>
      </c>
      <c r="D314" s="109" t="s">
        <v>1136</v>
      </c>
      <c r="E314" s="103">
        <f>VLOOKUP($C314&amp;", "&amp;$D314, '[1]Appendix - GPS Coordinates'!$C:$E, 2, FALSE)</f>
        <v>33.748992399999999</v>
      </c>
      <c r="F314" s="103">
        <f>VLOOKUP($C314&amp;", "&amp;$D314, '[1]Appendix - GPS Coordinates'!$C:$E, 3, FALSE)</f>
        <v>-84.390264400000007</v>
      </c>
      <c r="G314" s="109" t="s">
        <v>1048</v>
      </c>
      <c r="H314" s="109">
        <v>2017</v>
      </c>
      <c r="I314" s="103">
        <v>2017</v>
      </c>
      <c r="J314" s="110"/>
      <c r="K314" s="111" t="s">
        <v>89</v>
      </c>
      <c r="L314" s="109" t="s">
        <v>105</v>
      </c>
      <c r="M314" s="112">
        <v>1.5</v>
      </c>
      <c r="N314" s="109" t="s">
        <v>166</v>
      </c>
      <c r="O314" s="109"/>
      <c r="P314" s="113"/>
      <c r="Q314" s="109" t="s">
        <v>1137</v>
      </c>
      <c r="R314" s="109" t="s">
        <v>150</v>
      </c>
      <c r="S314" s="109"/>
      <c r="T314" s="109" t="s">
        <v>1138</v>
      </c>
      <c r="U314" s="109" t="s">
        <v>1135</v>
      </c>
      <c r="V314" s="109" t="s">
        <v>1136</v>
      </c>
      <c r="W314" s="109"/>
      <c r="X314" s="114"/>
      <c r="Y314" s="114" t="s">
        <v>1139</v>
      </c>
      <c r="Z314" s="109" t="s">
        <v>1140</v>
      </c>
      <c r="AA314" s="109"/>
      <c r="AB314" s="109"/>
      <c r="AC314" s="109"/>
      <c r="AD314" s="109" t="s">
        <v>1141</v>
      </c>
    </row>
    <row r="315" spans="2:30">
      <c r="B315" s="109">
        <v>310</v>
      </c>
      <c r="C315" s="109" t="s">
        <v>1142</v>
      </c>
      <c r="D315" s="109" t="s">
        <v>1136</v>
      </c>
      <c r="E315" s="103">
        <f>VLOOKUP($C315&amp;", "&amp;$D315, '[1]Appendix - GPS Coordinates'!$C:$E, 2, FALSE)</f>
        <v>33.326799700000002</v>
      </c>
      <c r="F315" s="103">
        <f>VLOOKUP($C315&amp;", "&amp;$D315, '[1]Appendix - GPS Coordinates'!$C:$E, 3, FALSE)</f>
        <v>-83.388496099999998</v>
      </c>
      <c r="G315" s="109" t="s">
        <v>1048</v>
      </c>
      <c r="H315" s="109">
        <v>2016</v>
      </c>
      <c r="I315" s="103">
        <v>2016</v>
      </c>
      <c r="J315" s="110"/>
      <c r="K315" s="111" t="s">
        <v>89</v>
      </c>
      <c r="L315" s="109" t="s">
        <v>165</v>
      </c>
      <c r="M315" s="112">
        <v>1</v>
      </c>
      <c r="N315" s="109"/>
      <c r="O315" s="109"/>
      <c r="P315" s="113"/>
      <c r="Q315" s="109" t="s">
        <v>1143</v>
      </c>
      <c r="R315" s="109" t="s">
        <v>81</v>
      </c>
      <c r="S315" s="109"/>
      <c r="T315" s="109" t="s">
        <v>1144</v>
      </c>
      <c r="U315" s="109" t="s">
        <v>1142</v>
      </c>
      <c r="V315" s="109" t="s">
        <v>1136</v>
      </c>
      <c r="W315" s="109">
        <v>2016</v>
      </c>
      <c r="X315" s="114"/>
      <c r="Y315" s="114" t="s">
        <v>1145</v>
      </c>
      <c r="Z315" s="109"/>
      <c r="AA315" s="109"/>
      <c r="AB315" s="109"/>
      <c r="AC315" s="109"/>
      <c r="AD315" s="109"/>
    </row>
    <row r="316" spans="2:30">
      <c r="B316" s="103">
        <v>311</v>
      </c>
      <c r="C316" s="104" t="s">
        <v>1146</v>
      </c>
      <c r="D316" s="104" t="s">
        <v>1147</v>
      </c>
      <c r="E316" s="103">
        <f>VLOOKUP($C316&amp;", "&amp;$D316, '[1]Appendix - GPS Coordinates'!$C:$E, 2, FALSE)</f>
        <v>37.727469200000002</v>
      </c>
      <c r="F316" s="103">
        <f>VLOOKUP($C316&amp;", "&amp;$D316, '[1]Appendix - GPS Coordinates'!$C:$E, 3, FALSE)</f>
        <v>-89.216655000000003</v>
      </c>
      <c r="G316" s="104" t="s">
        <v>1005</v>
      </c>
      <c r="H316" s="103">
        <v>2019</v>
      </c>
      <c r="I316" s="103">
        <v>2019</v>
      </c>
      <c r="J316" s="105">
        <v>43753</v>
      </c>
      <c r="K316" s="104" t="s">
        <v>89</v>
      </c>
      <c r="L316" s="104" t="s">
        <v>105</v>
      </c>
      <c r="M316" s="106">
        <v>1.37</v>
      </c>
      <c r="N316" s="104"/>
      <c r="O316" s="103">
        <v>25</v>
      </c>
      <c r="P316" s="103">
        <v>53</v>
      </c>
      <c r="Q316" s="104" t="s">
        <v>1148</v>
      </c>
      <c r="R316" s="104" t="s">
        <v>150</v>
      </c>
      <c r="S316" s="104" t="s">
        <v>1149</v>
      </c>
      <c r="T316" s="104" t="s">
        <v>1150</v>
      </c>
      <c r="U316" s="104" t="s">
        <v>1146</v>
      </c>
      <c r="V316" s="104" t="s">
        <v>1147</v>
      </c>
      <c r="W316" s="103">
        <v>2021</v>
      </c>
      <c r="X316" s="107"/>
      <c r="Y316" s="108" t="s">
        <v>1151</v>
      </c>
      <c r="Z316" s="108" t="s">
        <v>1152</v>
      </c>
      <c r="AA316" s="108" t="s">
        <v>1153</v>
      </c>
      <c r="AB316" s="104"/>
      <c r="AC316" s="104"/>
      <c r="AD316" s="104"/>
    </row>
    <row r="317" spans="2:30">
      <c r="B317" s="109">
        <v>312</v>
      </c>
      <c r="C317" s="109" t="s">
        <v>1154</v>
      </c>
      <c r="D317" s="109" t="s">
        <v>1147</v>
      </c>
      <c r="E317" s="103">
        <f>VLOOKUP($C317&amp;", "&amp;$D317, '[1]Appendix - GPS Coordinates'!$C:$E, 2, FALSE)</f>
        <v>41.875561599999997</v>
      </c>
      <c r="F317" s="103">
        <f>VLOOKUP($C317&amp;", "&amp;$D317, '[1]Appendix - GPS Coordinates'!$C:$E, 3, FALSE)</f>
        <v>-87.6244212</v>
      </c>
      <c r="G317" s="109" t="s">
        <v>1005</v>
      </c>
      <c r="H317" s="109">
        <v>2019</v>
      </c>
      <c r="I317" s="103">
        <v>2019</v>
      </c>
      <c r="J317" s="110">
        <v>43622</v>
      </c>
      <c r="K317" s="111" t="s">
        <v>89</v>
      </c>
      <c r="L317" s="109" t="s">
        <v>105</v>
      </c>
      <c r="M317" s="112">
        <v>0.75</v>
      </c>
      <c r="N317" s="109"/>
      <c r="O317" s="109"/>
      <c r="P317" s="113"/>
      <c r="Q317" s="109" t="s">
        <v>1155</v>
      </c>
      <c r="R317" s="109" t="s">
        <v>150</v>
      </c>
      <c r="S317" s="109" t="s">
        <v>1156</v>
      </c>
      <c r="T317" s="109"/>
      <c r="U317" s="109" t="s">
        <v>1154</v>
      </c>
      <c r="V317" s="109" t="s">
        <v>1147</v>
      </c>
      <c r="W317" s="109">
        <v>2019</v>
      </c>
      <c r="X317" s="114"/>
      <c r="Y317" s="109" t="s">
        <v>1157</v>
      </c>
      <c r="Z317" s="109"/>
      <c r="AA317" s="109"/>
      <c r="AB317" s="109"/>
      <c r="AC317" s="109"/>
      <c r="AD317" s="109"/>
    </row>
    <row r="318" spans="2:30">
      <c r="B318" s="103">
        <v>313</v>
      </c>
      <c r="C318" s="109" t="s">
        <v>1154</v>
      </c>
      <c r="D318" s="109" t="s">
        <v>1147</v>
      </c>
      <c r="E318" s="103">
        <f>VLOOKUP($C318&amp;", "&amp;$D318, '[1]Appendix - GPS Coordinates'!$C:$E, 2, FALSE)</f>
        <v>41.875561599999997</v>
      </c>
      <c r="F318" s="103">
        <f>VLOOKUP($C318&amp;", "&amp;$D318, '[1]Appendix - GPS Coordinates'!$C:$E, 3, FALSE)</f>
        <v>-87.6244212</v>
      </c>
      <c r="G318" s="109" t="s">
        <v>1005</v>
      </c>
      <c r="H318" s="109">
        <v>2020</v>
      </c>
      <c r="I318" s="103">
        <v>2020</v>
      </c>
      <c r="J318" s="110">
        <v>44125</v>
      </c>
      <c r="K318" s="111" t="s">
        <v>89</v>
      </c>
      <c r="L318" s="109" t="s">
        <v>105</v>
      </c>
      <c r="M318" s="112">
        <v>1.1000000000000001</v>
      </c>
      <c r="N318" s="109"/>
      <c r="O318" s="109"/>
      <c r="P318" s="113"/>
      <c r="Q318" s="109" t="s">
        <v>1155</v>
      </c>
      <c r="R318" s="109" t="s">
        <v>150</v>
      </c>
      <c r="S318" s="109" t="s">
        <v>1156</v>
      </c>
      <c r="T318" s="109"/>
      <c r="U318" s="109" t="s">
        <v>1154</v>
      </c>
      <c r="V318" s="109" t="s">
        <v>1147</v>
      </c>
      <c r="W318" s="109">
        <v>2020</v>
      </c>
      <c r="X318" s="114"/>
      <c r="Y318" s="109" t="s">
        <v>1158</v>
      </c>
      <c r="Z318" s="109"/>
      <c r="AA318" s="109"/>
      <c r="AB318" s="109"/>
      <c r="AC318" s="109"/>
      <c r="AD318" s="109"/>
    </row>
    <row r="319" spans="2:30">
      <c r="B319" s="109">
        <v>314</v>
      </c>
      <c r="C319" s="104" t="s">
        <v>1159</v>
      </c>
      <c r="D319" s="104" t="s">
        <v>1147</v>
      </c>
      <c r="E319" s="103">
        <f>VLOOKUP($C319&amp;", "&amp;$D319, '[1]Appendix - GPS Coordinates'!$C:$E, 2, FALSE)</f>
        <v>41.860373500000001</v>
      </c>
      <c r="F319" s="103">
        <f>VLOOKUP($C319&amp;", "&amp;$D319, '[1]Appendix - GPS Coordinates'!$C:$E, 3, FALSE)</f>
        <v>-88.090687299999999</v>
      </c>
      <c r="G319" s="104" t="s">
        <v>1005</v>
      </c>
      <c r="H319" s="103">
        <v>2020</v>
      </c>
      <c r="I319" s="103">
        <v>2020</v>
      </c>
      <c r="J319" s="105"/>
      <c r="K319" s="104" t="s">
        <v>89</v>
      </c>
      <c r="L319" s="104" t="s">
        <v>105</v>
      </c>
      <c r="M319" s="106">
        <v>5.7599999999999998E-2</v>
      </c>
      <c r="N319" s="104" t="s">
        <v>166</v>
      </c>
      <c r="O319" s="103"/>
      <c r="P319" s="103"/>
      <c r="Q319" s="104" t="s">
        <v>1155</v>
      </c>
      <c r="R319" s="104" t="s">
        <v>150</v>
      </c>
      <c r="S319" s="104" t="s">
        <v>1160</v>
      </c>
      <c r="T319" s="104" t="s">
        <v>1161</v>
      </c>
      <c r="U319" s="104" t="s">
        <v>1159</v>
      </c>
      <c r="V319" s="104" t="s">
        <v>1147</v>
      </c>
      <c r="W319" s="103">
        <v>2021</v>
      </c>
      <c r="X319" s="107"/>
      <c r="Y319" s="108" t="s">
        <v>1162</v>
      </c>
      <c r="Z319" s="108" t="s">
        <v>1163</v>
      </c>
      <c r="AA319" s="104"/>
      <c r="AB319" s="104"/>
      <c r="AC319" s="104"/>
      <c r="AD319" s="104" t="s">
        <v>1164</v>
      </c>
    </row>
    <row r="320" spans="2:30">
      <c r="B320" s="109">
        <v>315</v>
      </c>
      <c r="C320" s="109" t="s">
        <v>1165</v>
      </c>
      <c r="D320" s="109" t="s">
        <v>1147</v>
      </c>
      <c r="E320" s="103">
        <f>VLOOKUP($C320&amp;", "&amp;$D320, '[1]Appendix - GPS Coordinates'!$C:$E, 2, FALSE)</f>
        <v>41.683477799999999</v>
      </c>
      <c r="F320" s="103">
        <f>VLOOKUP($C320&amp;", "&amp;$D320, '[1]Appendix - GPS Coordinates'!$C:$E, 3, FALSE)</f>
        <v>-88.352571400000002</v>
      </c>
      <c r="G320" s="109" t="s">
        <v>1005</v>
      </c>
      <c r="H320" s="109">
        <v>2019</v>
      </c>
      <c r="I320" s="103">
        <v>2019</v>
      </c>
      <c r="J320" s="110">
        <v>43605</v>
      </c>
      <c r="K320" s="111" t="s">
        <v>89</v>
      </c>
      <c r="L320" s="109" t="s">
        <v>105</v>
      </c>
      <c r="M320" s="112">
        <v>2</v>
      </c>
      <c r="N320" s="109"/>
      <c r="O320" s="109"/>
      <c r="P320" s="113"/>
      <c r="Q320" s="109" t="s">
        <v>1155</v>
      </c>
      <c r="R320" s="109" t="s">
        <v>150</v>
      </c>
      <c r="S320" s="109" t="s">
        <v>1166</v>
      </c>
      <c r="T320" s="109" t="s">
        <v>1167</v>
      </c>
      <c r="U320" s="109" t="s">
        <v>1168</v>
      </c>
      <c r="V320" s="109" t="s">
        <v>1147</v>
      </c>
      <c r="W320" s="109">
        <v>2021</v>
      </c>
      <c r="X320" s="114"/>
      <c r="Y320" s="114" t="s">
        <v>1169</v>
      </c>
      <c r="Z320" s="109" t="s">
        <v>1170</v>
      </c>
      <c r="AA320" s="109" t="s">
        <v>1171</v>
      </c>
      <c r="AB320" s="109"/>
      <c r="AC320" s="109"/>
      <c r="AD320" s="109" t="s">
        <v>1172</v>
      </c>
    </row>
    <row r="321" spans="2:30">
      <c r="B321" s="103">
        <v>316</v>
      </c>
      <c r="C321" s="109" t="s">
        <v>1173</v>
      </c>
      <c r="D321" s="109" t="s">
        <v>1147</v>
      </c>
      <c r="E321" s="103">
        <f>VLOOKUP($C321&amp;", "&amp;$D321, '[1]Appendix - GPS Coordinates'!$C:$E, 2, FALSE)</f>
        <v>42.163291000000001</v>
      </c>
      <c r="F321" s="103">
        <f>VLOOKUP($C321&amp;", "&amp;$D321, '[1]Appendix - GPS Coordinates'!$C:$E, 3, FALSE)</f>
        <v>-88.420088821799496</v>
      </c>
      <c r="G321" s="109" t="s">
        <v>1005</v>
      </c>
      <c r="H321" s="109">
        <v>2019</v>
      </c>
      <c r="I321" s="103">
        <v>2019</v>
      </c>
      <c r="J321" s="110">
        <v>43728</v>
      </c>
      <c r="K321" s="111" t="s">
        <v>89</v>
      </c>
      <c r="L321" s="109" t="s">
        <v>105</v>
      </c>
      <c r="M321" s="112">
        <v>5.5</v>
      </c>
      <c r="N321" s="109"/>
      <c r="O321" s="109">
        <v>20</v>
      </c>
      <c r="P321" s="113"/>
      <c r="Q321" s="109" t="s">
        <v>1155</v>
      </c>
      <c r="R321" s="109" t="s">
        <v>150</v>
      </c>
      <c r="S321" s="109" t="s">
        <v>1174</v>
      </c>
      <c r="T321" s="109" t="s">
        <v>1175</v>
      </c>
      <c r="U321" s="109" t="s">
        <v>1154</v>
      </c>
      <c r="V321" s="109" t="s">
        <v>1147</v>
      </c>
      <c r="W321" s="109"/>
      <c r="X321" s="114"/>
      <c r="Y321" s="109" t="s">
        <v>1176</v>
      </c>
      <c r="Z321" s="109" t="s">
        <v>1177</v>
      </c>
      <c r="AA321" s="109"/>
      <c r="AB321" s="109"/>
      <c r="AC321" s="109"/>
      <c r="AD321" s="109"/>
    </row>
    <row r="322" spans="2:30">
      <c r="B322" s="109">
        <v>317</v>
      </c>
      <c r="C322" s="109" t="s">
        <v>1178</v>
      </c>
      <c r="D322" s="109" t="s">
        <v>1147</v>
      </c>
      <c r="E322" s="103">
        <f>VLOOKUP($C322&amp;", "&amp;$D322, '[1]Appendix - GPS Coordinates'!$C:$E, 2, FALSE)</f>
        <v>39.799017499999998</v>
      </c>
      <c r="F322" s="103">
        <f>VLOOKUP($C322&amp;", "&amp;$D322, '[1]Appendix - GPS Coordinates'!$C:$E, 3, FALSE)</f>
        <v>-89.643957499999999</v>
      </c>
      <c r="G322" s="109" t="s">
        <v>148</v>
      </c>
      <c r="H322" s="109">
        <v>2015</v>
      </c>
      <c r="I322" s="103">
        <v>2015</v>
      </c>
      <c r="J322" s="110">
        <v>42310</v>
      </c>
      <c r="K322" s="111" t="s">
        <v>89</v>
      </c>
      <c r="L322" s="109" t="s">
        <v>79</v>
      </c>
      <c r="M322" s="112">
        <v>0.5</v>
      </c>
      <c r="N322" s="109"/>
      <c r="O322" s="109">
        <v>20</v>
      </c>
      <c r="P322" s="113"/>
      <c r="Q322" s="109" t="s">
        <v>1179</v>
      </c>
      <c r="R322" s="109" t="s">
        <v>133</v>
      </c>
      <c r="S322" s="109" t="s">
        <v>1180</v>
      </c>
      <c r="T322" s="109"/>
      <c r="U322" s="109" t="s">
        <v>1179</v>
      </c>
      <c r="V322" s="109" t="s">
        <v>1147</v>
      </c>
      <c r="W322" s="109">
        <v>2017</v>
      </c>
      <c r="X322" s="114">
        <v>703.678</v>
      </c>
      <c r="Y322" s="109" t="s">
        <v>1181</v>
      </c>
      <c r="Z322" s="109" t="s">
        <v>1182</v>
      </c>
      <c r="AA322" s="109" t="s">
        <v>1183</v>
      </c>
      <c r="AB322" s="109" t="s">
        <v>1184</v>
      </c>
      <c r="AC322" s="109"/>
      <c r="AD322" s="109"/>
    </row>
    <row r="323" spans="2:30">
      <c r="B323" s="109">
        <v>318</v>
      </c>
      <c r="C323" s="109" t="s">
        <v>1178</v>
      </c>
      <c r="D323" s="109" t="s">
        <v>1147</v>
      </c>
      <c r="E323" s="103">
        <f>VLOOKUP($C323&amp;", "&amp;$D323, '[1]Appendix - GPS Coordinates'!$C:$E, 2, FALSE)</f>
        <v>39.799017499999998</v>
      </c>
      <c r="F323" s="103">
        <f>VLOOKUP($C323&amp;", "&amp;$D323, '[1]Appendix - GPS Coordinates'!$C:$E, 3, FALSE)</f>
        <v>-89.643957499999999</v>
      </c>
      <c r="G323" s="109" t="s">
        <v>148</v>
      </c>
      <c r="H323" s="109">
        <v>2019</v>
      </c>
      <c r="I323" s="103">
        <v>2019</v>
      </c>
      <c r="J323" s="110">
        <v>43489</v>
      </c>
      <c r="K323" s="111" t="s">
        <v>89</v>
      </c>
      <c r="L323" s="109" t="s">
        <v>79</v>
      </c>
      <c r="M323" s="112">
        <v>0.5</v>
      </c>
      <c r="N323" s="109"/>
      <c r="O323" s="109">
        <v>20</v>
      </c>
      <c r="P323" s="113"/>
      <c r="Q323" s="109" t="s">
        <v>1185</v>
      </c>
      <c r="R323" s="109" t="s">
        <v>133</v>
      </c>
      <c r="S323" s="109" t="s">
        <v>1037</v>
      </c>
      <c r="T323" s="109" t="s">
        <v>1186</v>
      </c>
      <c r="U323" s="109" t="s">
        <v>1185</v>
      </c>
      <c r="V323" s="109" t="s">
        <v>1147</v>
      </c>
      <c r="W323" s="109">
        <v>2020</v>
      </c>
      <c r="X323" s="114">
        <v>935</v>
      </c>
      <c r="Y323" s="109" t="s">
        <v>1183</v>
      </c>
      <c r="Z323" s="109" t="s">
        <v>1187</v>
      </c>
      <c r="AA323" s="109" t="s">
        <v>1188</v>
      </c>
      <c r="AB323" s="109"/>
      <c r="AC323" s="109"/>
      <c r="AD323" s="109"/>
    </row>
    <row r="324" spans="2:30">
      <c r="B324" s="103">
        <v>319</v>
      </c>
      <c r="C324" s="109" t="s">
        <v>1178</v>
      </c>
      <c r="D324" s="109" t="s">
        <v>1147</v>
      </c>
      <c r="E324" s="103">
        <f>VLOOKUP($C324&amp;", "&amp;$D324, '[1]Appendix - GPS Coordinates'!$C:$E, 2, FALSE)</f>
        <v>39.799017499999998</v>
      </c>
      <c r="F324" s="103">
        <f>VLOOKUP($C324&amp;", "&amp;$D324, '[1]Appendix - GPS Coordinates'!$C:$E, 3, FALSE)</f>
        <v>-89.643957499999999</v>
      </c>
      <c r="G324" s="109" t="s">
        <v>148</v>
      </c>
      <c r="H324" s="109"/>
      <c r="I324" s="103">
        <v>2016</v>
      </c>
      <c r="J324" s="110"/>
      <c r="K324" s="111" t="s">
        <v>89</v>
      </c>
      <c r="L324" s="109" t="s">
        <v>79</v>
      </c>
      <c r="M324" s="112">
        <v>1</v>
      </c>
      <c r="N324" s="109"/>
      <c r="O324" s="109">
        <v>20</v>
      </c>
      <c r="P324" s="113"/>
      <c r="Q324" s="109" t="s">
        <v>1189</v>
      </c>
      <c r="R324" s="109" t="s">
        <v>133</v>
      </c>
      <c r="S324" s="109" t="s">
        <v>1190</v>
      </c>
      <c r="T324" s="109" t="s">
        <v>1191</v>
      </c>
      <c r="U324" s="109" t="s">
        <v>1189</v>
      </c>
      <c r="V324" s="109" t="s">
        <v>1147</v>
      </c>
      <c r="W324" s="109">
        <v>2016</v>
      </c>
      <c r="X324" s="114">
        <v>1535.616</v>
      </c>
      <c r="Y324" s="109" t="s">
        <v>1192</v>
      </c>
      <c r="Z324" s="109" t="s">
        <v>1183</v>
      </c>
      <c r="AA324" s="109" t="s">
        <v>1193</v>
      </c>
      <c r="AB324" s="109"/>
      <c r="AC324" s="109"/>
      <c r="AD324" s="109"/>
    </row>
    <row r="325" spans="2:30">
      <c r="B325" s="109">
        <v>320</v>
      </c>
      <c r="C325" s="109" t="s">
        <v>1178</v>
      </c>
      <c r="D325" s="109" t="s">
        <v>1147</v>
      </c>
      <c r="E325" s="103">
        <f>VLOOKUP($C325&amp;", "&amp;$D325, '[1]Appendix - GPS Coordinates'!$C:$E, 2, FALSE)</f>
        <v>39.799017499999998</v>
      </c>
      <c r="F325" s="103">
        <f>VLOOKUP($C325&amp;", "&amp;$D325, '[1]Appendix - GPS Coordinates'!$C:$E, 3, FALSE)</f>
        <v>-89.643957499999999</v>
      </c>
      <c r="G325" s="109" t="s">
        <v>148</v>
      </c>
      <c r="H325" s="109">
        <v>2019</v>
      </c>
      <c r="I325" s="103">
        <v>2019</v>
      </c>
      <c r="J325" s="110">
        <v>43489</v>
      </c>
      <c r="K325" s="111" t="s">
        <v>89</v>
      </c>
      <c r="L325" s="109" t="s">
        <v>79</v>
      </c>
      <c r="M325" s="112">
        <v>1</v>
      </c>
      <c r="N325" s="109"/>
      <c r="O325" s="109"/>
      <c r="P325" s="113"/>
      <c r="Q325" s="109" t="s">
        <v>1194</v>
      </c>
      <c r="R325" s="109" t="s">
        <v>133</v>
      </c>
      <c r="S325" s="109" t="s">
        <v>1037</v>
      </c>
      <c r="T325" s="109" t="s">
        <v>1195</v>
      </c>
      <c r="U325" s="109" t="s">
        <v>1194</v>
      </c>
      <c r="V325" s="109" t="s">
        <v>1147</v>
      </c>
      <c r="W325" s="109"/>
      <c r="X325" s="114"/>
      <c r="Y325" s="109" t="s">
        <v>1183</v>
      </c>
      <c r="Z325" s="109" t="s">
        <v>1196</v>
      </c>
      <c r="AA325" s="109" t="s">
        <v>1188</v>
      </c>
      <c r="AB325" s="109"/>
      <c r="AC325" s="109"/>
      <c r="AD325" s="109"/>
    </row>
    <row r="326" spans="2:30">
      <c r="B326" s="103">
        <v>321</v>
      </c>
      <c r="C326" s="109" t="s">
        <v>1178</v>
      </c>
      <c r="D326" s="109" t="s">
        <v>1147</v>
      </c>
      <c r="E326" s="103">
        <f>VLOOKUP($C326&amp;", "&amp;$D326, '[1]Appendix - GPS Coordinates'!$C:$E, 2, FALSE)</f>
        <v>39.799017499999998</v>
      </c>
      <c r="F326" s="103">
        <f>VLOOKUP($C326&amp;", "&amp;$D326, '[1]Appendix - GPS Coordinates'!$C:$E, 3, FALSE)</f>
        <v>-89.643957499999999</v>
      </c>
      <c r="G326" s="109" t="s">
        <v>148</v>
      </c>
      <c r="H326" s="109">
        <v>2019</v>
      </c>
      <c r="I326" s="103">
        <v>2019</v>
      </c>
      <c r="J326" s="110">
        <v>43489</v>
      </c>
      <c r="K326" s="111" t="s">
        <v>89</v>
      </c>
      <c r="L326" s="109" t="s">
        <v>79</v>
      </c>
      <c r="M326" s="112">
        <v>1</v>
      </c>
      <c r="N326" s="109"/>
      <c r="O326" s="109"/>
      <c r="P326" s="113"/>
      <c r="Q326" s="109" t="s">
        <v>1197</v>
      </c>
      <c r="R326" s="109" t="s">
        <v>133</v>
      </c>
      <c r="S326" s="104" t="s">
        <v>1198</v>
      </c>
      <c r="T326" s="109" t="s">
        <v>1199</v>
      </c>
      <c r="U326" s="109" t="s">
        <v>1197</v>
      </c>
      <c r="V326" s="109" t="s">
        <v>1147</v>
      </c>
      <c r="W326" s="109">
        <v>2021</v>
      </c>
      <c r="X326" s="114">
        <v>1684</v>
      </c>
      <c r="Y326" s="109" t="s">
        <v>1183</v>
      </c>
      <c r="Z326" s="109" t="s">
        <v>1188</v>
      </c>
      <c r="AA326" s="109" t="s">
        <v>1200</v>
      </c>
      <c r="AB326" s="109" t="s">
        <v>1201</v>
      </c>
      <c r="AC326" s="109" t="s">
        <v>1202</v>
      </c>
      <c r="AD326" s="109"/>
    </row>
    <row r="327" spans="2:30">
      <c r="B327" s="109">
        <v>322</v>
      </c>
      <c r="C327" s="109" t="s">
        <v>1178</v>
      </c>
      <c r="D327" s="109" t="s">
        <v>1147</v>
      </c>
      <c r="E327" s="103">
        <f>VLOOKUP($C327&amp;", "&amp;$D327, '[1]Appendix - GPS Coordinates'!$C:$E, 2, FALSE)</f>
        <v>39.799017499999998</v>
      </c>
      <c r="F327" s="103">
        <f>VLOOKUP($C327&amp;", "&amp;$D327, '[1]Appendix - GPS Coordinates'!$C:$E, 3, FALSE)</f>
        <v>-89.643957499999999</v>
      </c>
      <c r="G327" s="109" t="s">
        <v>148</v>
      </c>
      <c r="H327" s="109">
        <v>2019</v>
      </c>
      <c r="I327" s="103">
        <v>2019</v>
      </c>
      <c r="J327" s="110">
        <v>43626</v>
      </c>
      <c r="K327" s="111" t="s">
        <v>246</v>
      </c>
      <c r="L327" s="109" t="s">
        <v>79</v>
      </c>
      <c r="M327" s="112">
        <v>50</v>
      </c>
      <c r="N327" s="109"/>
      <c r="O327" s="109">
        <v>15</v>
      </c>
      <c r="P327" s="113"/>
      <c r="Q327" s="109" t="s">
        <v>1203</v>
      </c>
      <c r="R327" s="109" t="s">
        <v>133</v>
      </c>
      <c r="S327" s="109" t="s">
        <v>1204</v>
      </c>
      <c r="T327" s="109" t="s">
        <v>1205</v>
      </c>
      <c r="U327" s="109" t="s">
        <v>1206</v>
      </c>
      <c r="V327" s="109" t="s">
        <v>1147</v>
      </c>
      <c r="W327" s="109">
        <v>2019</v>
      </c>
      <c r="X327" s="114"/>
      <c r="Y327" s="114" t="s">
        <v>1207</v>
      </c>
      <c r="Z327" s="109" t="s">
        <v>1208</v>
      </c>
      <c r="AA327" s="109"/>
      <c r="AB327" s="109"/>
      <c r="AC327" s="109"/>
      <c r="AD327" s="109" t="s">
        <v>1209</v>
      </c>
    </row>
    <row r="328" spans="2:30">
      <c r="B328" s="109">
        <v>323</v>
      </c>
      <c r="C328" s="109" t="s">
        <v>1210</v>
      </c>
      <c r="D328" s="109" t="s">
        <v>1147</v>
      </c>
      <c r="E328" s="103">
        <f>VLOOKUP($C328&amp;", "&amp;$D328, '[1]Appendix - GPS Coordinates'!$C:$E, 2, FALSE)</f>
        <v>41.585358399999997</v>
      </c>
      <c r="F328" s="103">
        <f>VLOOKUP($C328&amp;", "&amp;$D328, '[1]Appendix - GPS Coordinates'!$C:$E, 3, FALSE)</f>
        <v>-88.431948800000001</v>
      </c>
      <c r="G328" s="109" t="s">
        <v>1005</v>
      </c>
      <c r="H328" s="109">
        <v>2018</v>
      </c>
      <c r="I328" s="103">
        <v>2018</v>
      </c>
      <c r="J328" s="110">
        <v>43171</v>
      </c>
      <c r="K328" s="111" t="s">
        <v>89</v>
      </c>
      <c r="L328" s="109" t="s">
        <v>105</v>
      </c>
      <c r="M328" s="112">
        <v>2.1</v>
      </c>
      <c r="N328" s="109"/>
      <c r="O328" s="109">
        <v>25</v>
      </c>
      <c r="P328" s="113">
        <v>28.5</v>
      </c>
      <c r="Q328" s="109" t="s">
        <v>1155</v>
      </c>
      <c r="R328" s="109" t="s">
        <v>150</v>
      </c>
      <c r="S328" s="109" t="s">
        <v>1166</v>
      </c>
      <c r="T328" s="109" t="s">
        <v>1211</v>
      </c>
      <c r="U328" s="109" t="s">
        <v>1210</v>
      </c>
      <c r="V328" s="109" t="s">
        <v>1147</v>
      </c>
      <c r="W328" s="109">
        <v>2021</v>
      </c>
      <c r="X328" s="114">
        <v>3300</v>
      </c>
      <c r="Y328" s="114" t="s">
        <v>1169</v>
      </c>
      <c r="Z328" s="109" t="s">
        <v>1212</v>
      </c>
      <c r="AA328" s="109" t="s">
        <v>1213</v>
      </c>
      <c r="AB328" s="109" t="s">
        <v>1214</v>
      </c>
      <c r="AC328" s="109"/>
      <c r="AD328" s="109" t="s">
        <v>1172</v>
      </c>
    </row>
    <row r="329" spans="2:30">
      <c r="B329" s="103">
        <v>324</v>
      </c>
      <c r="C329" s="109" t="s">
        <v>1215</v>
      </c>
      <c r="D329" s="109" t="s">
        <v>1147</v>
      </c>
      <c r="E329" s="103">
        <f>VLOOKUP($C329&amp;", "&amp;$D329, '[1]Appendix - GPS Coordinates'!$C:$E, 2, FALSE)</f>
        <v>42.151414600000003</v>
      </c>
      <c r="F329" s="103">
        <f>VLOOKUP($C329&amp;", "&amp;$D329, '[1]Appendix - GPS Coordinates'!$C:$E, 3, FALSE)</f>
        <v>-87.959794000000002</v>
      </c>
      <c r="G329" s="109" t="s">
        <v>1005</v>
      </c>
      <c r="H329" s="109"/>
      <c r="I329" s="103">
        <v>2020</v>
      </c>
      <c r="J329" s="110"/>
      <c r="K329" s="111" t="s">
        <v>89</v>
      </c>
      <c r="L329" s="109" t="s">
        <v>105</v>
      </c>
      <c r="M329" s="112">
        <v>1</v>
      </c>
      <c r="N329" s="109"/>
      <c r="O329" s="109"/>
      <c r="P329" s="113"/>
      <c r="Q329" s="109"/>
      <c r="R329" s="109"/>
      <c r="S329" s="109" t="s">
        <v>1216</v>
      </c>
      <c r="T329" s="109" t="s">
        <v>1217</v>
      </c>
      <c r="U329" s="109" t="s">
        <v>1218</v>
      </c>
      <c r="V329" s="109" t="s">
        <v>1147</v>
      </c>
      <c r="W329" s="109">
        <v>2020</v>
      </c>
      <c r="X329" s="114"/>
      <c r="Y329" s="114" t="s">
        <v>1219</v>
      </c>
      <c r="Z329" s="109" t="s">
        <v>1220</v>
      </c>
      <c r="AA329" s="109"/>
      <c r="AB329" s="109"/>
      <c r="AC329" s="109"/>
      <c r="AD329" s="109"/>
    </row>
    <row r="330" spans="2:30">
      <c r="B330" s="109">
        <v>325</v>
      </c>
      <c r="C330" s="109" t="s">
        <v>1221</v>
      </c>
      <c r="D330" s="109" t="s">
        <v>1147</v>
      </c>
      <c r="E330" s="103">
        <f>VLOOKUP($C330&amp;", "&amp;$D330, '[1]Appendix - GPS Coordinates'!$C:$E, 2, FALSE)</f>
        <v>37.764495199999999</v>
      </c>
      <c r="F330" s="103">
        <f>VLOOKUP($C330&amp;", "&amp;$D330, '[1]Appendix - GPS Coordinates'!$C:$E, 3, FALSE)</f>
        <v>-89.335088799999994</v>
      </c>
      <c r="G330" s="109" t="s">
        <v>148</v>
      </c>
      <c r="H330" s="109">
        <v>2018</v>
      </c>
      <c r="I330" s="103">
        <v>2018</v>
      </c>
      <c r="J330" s="110">
        <v>43264</v>
      </c>
      <c r="K330" s="111" t="s">
        <v>89</v>
      </c>
      <c r="L330" s="109" t="s">
        <v>105</v>
      </c>
      <c r="M330" s="112">
        <v>3</v>
      </c>
      <c r="N330" s="109"/>
      <c r="O330" s="109"/>
      <c r="P330" s="113"/>
      <c r="Q330" s="109" t="s">
        <v>1222</v>
      </c>
      <c r="R330" s="109" t="s">
        <v>150</v>
      </c>
      <c r="S330" s="109" t="s">
        <v>1223</v>
      </c>
      <c r="T330" s="109" t="s">
        <v>1224</v>
      </c>
      <c r="U330" s="109" t="s">
        <v>1221</v>
      </c>
      <c r="V330" s="109" t="s">
        <v>1147</v>
      </c>
      <c r="W330" s="109"/>
      <c r="X330" s="114"/>
      <c r="Y330" s="114" t="s">
        <v>1225</v>
      </c>
      <c r="Z330" s="109"/>
      <c r="AA330" s="109"/>
      <c r="AB330" s="109"/>
      <c r="AC330" s="109"/>
      <c r="AD330" s="109"/>
    </row>
    <row r="331" spans="2:30">
      <c r="B331" s="109">
        <v>326</v>
      </c>
      <c r="C331" s="109" t="s">
        <v>1226</v>
      </c>
      <c r="D331" s="109" t="s">
        <v>1147</v>
      </c>
      <c r="E331" s="103">
        <f>VLOOKUP($C331&amp;", "&amp;$D331, '[1]Appendix - GPS Coordinates'!$C:$E, 2, FALSE)</f>
        <v>41.772869900000003</v>
      </c>
      <c r="F331" s="103">
        <f>VLOOKUP($C331&amp;", "&amp;$D331, '[1]Appendix - GPS Coordinates'!$C:$E, 3, FALSE)</f>
        <v>-88.147927800000005</v>
      </c>
      <c r="G331" s="109" t="s">
        <v>1005</v>
      </c>
      <c r="H331" s="109">
        <v>2019</v>
      </c>
      <c r="I331" s="103">
        <v>2019</v>
      </c>
      <c r="J331" s="110">
        <v>43606</v>
      </c>
      <c r="K331" s="111" t="s">
        <v>89</v>
      </c>
      <c r="L331" s="109" t="s">
        <v>105</v>
      </c>
      <c r="M331" s="112">
        <v>4.7689858207161741E-2</v>
      </c>
      <c r="N331" s="109"/>
      <c r="O331" s="109"/>
      <c r="P331" s="113"/>
      <c r="Q331" s="109" t="s">
        <v>1227</v>
      </c>
      <c r="R331" s="109" t="s">
        <v>81</v>
      </c>
      <c r="S331" s="109"/>
      <c r="T331" s="109" t="s">
        <v>1228</v>
      </c>
      <c r="U331" s="109" t="s">
        <v>1197</v>
      </c>
      <c r="V331" s="109" t="s">
        <v>1147</v>
      </c>
      <c r="W331" s="109">
        <v>2019</v>
      </c>
      <c r="X331" s="114">
        <v>63.5</v>
      </c>
      <c r="Y331" s="109" t="s">
        <v>1229</v>
      </c>
      <c r="Z331" s="109" t="s">
        <v>1230</v>
      </c>
      <c r="AA331" s="109"/>
      <c r="AB331" s="109"/>
      <c r="AC331" s="109"/>
      <c r="AD331" s="109"/>
    </row>
    <row r="332" spans="2:30">
      <c r="B332" s="103">
        <v>327</v>
      </c>
      <c r="C332" s="109" t="s">
        <v>1226</v>
      </c>
      <c r="D332" s="109" t="s">
        <v>1147</v>
      </c>
      <c r="E332" s="103">
        <f>VLOOKUP($C332&amp;", "&amp;$D332, '[1]Appendix - GPS Coordinates'!$C:$E, 2, FALSE)</f>
        <v>41.772869900000003</v>
      </c>
      <c r="F332" s="103">
        <f>VLOOKUP($C332&amp;", "&amp;$D332, '[1]Appendix - GPS Coordinates'!$C:$E, 3, FALSE)</f>
        <v>-88.147927800000005</v>
      </c>
      <c r="G332" s="109" t="s">
        <v>1005</v>
      </c>
      <c r="H332" s="109">
        <v>2020</v>
      </c>
      <c r="I332" s="103">
        <v>2020</v>
      </c>
      <c r="J332" s="110"/>
      <c r="K332" s="111" t="s">
        <v>89</v>
      </c>
      <c r="L332" s="109" t="s">
        <v>105</v>
      </c>
      <c r="M332" s="112">
        <v>4.7689858207161741E-2</v>
      </c>
      <c r="N332" s="109"/>
      <c r="O332" s="109"/>
      <c r="P332" s="113"/>
      <c r="Q332" s="109" t="s">
        <v>1227</v>
      </c>
      <c r="R332" s="109" t="s">
        <v>81</v>
      </c>
      <c r="S332" s="109"/>
      <c r="T332" s="109" t="s">
        <v>1231</v>
      </c>
      <c r="U332" s="109" t="s">
        <v>1197</v>
      </c>
      <c r="V332" s="109" t="s">
        <v>1147</v>
      </c>
      <c r="W332" s="109">
        <v>2020</v>
      </c>
      <c r="X332" s="114">
        <v>63.5</v>
      </c>
      <c r="Y332" s="109" t="s">
        <v>1232</v>
      </c>
      <c r="Z332" s="109"/>
      <c r="AA332" s="109"/>
      <c r="AB332" s="109"/>
      <c r="AC332" s="109"/>
      <c r="AD332" s="109"/>
    </row>
    <row r="333" spans="2:30">
      <c r="B333" s="109">
        <v>328</v>
      </c>
      <c r="C333" s="109" t="s">
        <v>1226</v>
      </c>
      <c r="D333" s="109" t="s">
        <v>1147</v>
      </c>
      <c r="E333" s="103">
        <f>VLOOKUP($C333&amp;", "&amp;$D333, '[1]Appendix - GPS Coordinates'!$C:$E, 2, FALSE)</f>
        <v>41.772869900000003</v>
      </c>
      <c r="F333" s="103">
        <f>VLOOKUP($C333&amp;", "&amp;$D333, '[1]Appendix - GPS Coordinates'!$C:$E, 3, FALSE)</f>
        <v>-88.147927800000005</v>
      </c>
      <c r="G333" s="109" t="s">
        <v>1005</v>
      </c>
      <c r="H333" s="109"/>
      <c r="I333" s="103">
        <v>2018</v>
      </c>
      <c r="J333" s="110"/>
      <c r="K333" s="111" t="s">
        <v>89</v>
      </c>
      <c r="L333" s="109" t="s">
        <v>105</v>
      </c>
      <c r="M333" s="112">
        <v>5.6320000000000002E-2</v>
      </c>
      <c r="N333" s="109"/>
      <c r="O333" s="109"/>
      <c r="P333" s="113"/>
      <c r="Q333" s="109" t="s">
        <v>1227</v>
      </c>
      <c r="R333" s="109" t="s">
        <v>81</v>
      </c>
      <c r="S333" s="109"/>
      <c r="T333" s="109" t="s">
        <v>1233</v>
      </c>
      <c r="U333" s="109" t="s">
        <v>1197</v>
      </c>
      <c r="V333" s="109" t="s">
        <v>1147</v>
      </c>
      <c r="W333" s="109">
        <v>2018</v>
      </c>
      <c r="X333" s="114"/>
      <c r="Y333" s="109" t="s">
        <v>1234</v>
      </c>
      <c r="Z333" s="109" t="s">
        <v>1235</v>
      </c>
      <c r="AA333" s="109" t="s">
        <v>1230</v>
      </c>
      <c r="AB333" s="109"/>
      <c r="AC333" s="109"/>
      <c r="AD333" s="109"/>
    </row>
    <row r="334" spans="2:30">
      <c r="B334" s="103">
        <v>329</v>
      </c>
      <c r="C334" s="109" t="s">
        <v>1236</v>
      </c>
      <c r="D334" s="109" t="s">
        <v>1147</v>
      </c>
      <c r="E334" s="103">
        <f>VLOOKUP($C334&amp;", "&amp;$D334, '[1]Appendix - GPS Coordinates'!$C:$E, 2, FALSE)</f>
        <v>41.662877000000002</v>
      </c>
      <c r="F334" s="103">
        <f>VLOOKUP($C334&amp;", "&amp;$D334, '[1]Appendix - GPS Coordinates'!$C:$E, 3, FALSE)</f>
        <v>-88.536681400000006</v>
      </c>
      <c r="G334" s="109" t="s">
        <v>1005</v>
      </c>
      <c r="H334" s="109">
        <v>2019</v>
      </c>
      <c r="I334" s="103">
        <v>2019</v>
      </c>
      <c r="J334" s="110">
        <v>43605</v>
      </c>
      <c r="K334" s="111" t="s">
        <v>89</v>
      </c>
      <c r="L334" s="109" t="s">
        <v>105</v>
      </c>
      <c r="M334" s="112">
        <v>1.1000000000000001</v>
      </c>
      <c r="N334" s="109"/>
      <c r="O334" s="109">
        <v>25</v>
      </c>
      <c r="P334" s="113"/>
      <c r="Q334" s="109" t="s">
        <v>1155</v>
      </c>
      <c r="R334" s="109" t="s">
        <v>150</v>
      </c>
      <c r="S334" s="109" t="s">
        <v>1237</v>
      </c>
      <c r="T334" s="109" t="s">
        <v>1238</v>
      </c>
      <c r="U334" s="109" t="s">
        <v>1236</v>
      </c>
      <c r="V334" s="109" t="s">
        <v>1147</v>
      </c>
      <c r="W334" s="109">
        <v>2019</v>
      </c>
      <c r="X334" s="114">
        <v>1200</v>
      </c>
      <c r="Y334" s="114" t="s">
        <v>1239</v>
      </c>
      <c r="Z334" s="109" t="s">
        <v>1240</v>
      </c>
      <c r="AA334" s="109" t="s">
        <v>1169</v>
      </c>
      <c r="AB334" s="109"/>
      <c r="AC334" s="109"/>
      <c r="AD334" s="109" t="s">
        <v>1172</v>
      </c>
    </row>
    <row r="335" spans="2:30">
      <c r="B335" s="109">
        <v>330</v>
      </c>
      <c r="C335" s="109" t="s">
        <v>1241</v>
      </c>
      <c r="D335" s="109" t="s">
        <v>1147</v>
      </c>
      <c r="E335" s="103">
        <f>VLOOKUP($C335&amp;", "&amp;$D335, '[1]Appendix - GPS Coordinates'!$C:$E, 2, FALSE)</f>
        <v>39.763716849999902</v>
      </c>
      <c r="F335" s="103">
        <f>VLOOKUP($C335&amp;", "&amp;$D335, '[1]Appendix - GPS Coordinates'!$C:$E, 3, FALSE)</f>
        <v>-89.643376475464095</v>
      </c>
      <c r="G335" s="109" t="s">
        <v>148</v>
      </c>
      <c r="H335" s="109"/>
      <c r="I335" s="103" t="s">
        <v>1242</v>
      </c>
      <c r="J335" s="110"/>
      <c r="K335" s="111" t="s">
        <v>89</v>
      </c>
      <c r="L335" s="109" t="s">
        <v>165</v>
      </c>
      <c r="M335" s="112">
        <v>0.25</v>
      </c>
      <c r="N335" s="109" t="s">
        <v>166</v>
      </c>
      <c r="O335" s="109"/>
      <c r="P335" s="113"/>
      <c r="Q335" s="109" t="s">
        <v>1243</v>
      </c>
      <c r="R335" s="109" t="s">
        <v>81</v>
      </c>
      <c r="S335" s="109"/>
      <c r="T335" s="109" t="s">
        <v>1244</v>
      </c>
      <c r="U335" s="109"/>
      <c r="V335" s="109"/>
      <c r="W335" s="109" t="s">
        <v>1242</v>
      </c>
      <c r="X335" s="114"/>
      <c r="Y335" s="114" t="s">
        <v>707</v>
      </c>
      <c r="Z335" s="109"/>
      <c r="AA335" s="109"/>
      <c r="AB335" s="109"/>
      <c r="AC335" s="109"/>
      <c r="AD335" s="109"/>
    </row>
    <row r="336" spans="2:30">
      <c r="B336" s="109">
        <v>331</v>
      </c>
      <c r="C336" s="109" t="s">
        <v>1245</v>
      </c>
      <c r="D336" s="109" t="s">
        <v>1246</v>
      </c>
      <c r="E336" s="103">
        <f>VLOOKUP($C336&amp;", "&amp;$D336, '[1]Appendix - GPS Coordinates'!$C:$E, 2, FALSE)</f>
        <v>39.995876299999999</v>
      </c>
      <c r="F336" s="103">
        <f>VLOOKUP($C336&amp;", "&amp;$D336, '[1]Appendix - GPS Coordinates'!$C:$E, 3, FALSE)</f>
        <v>-86.620003999999994</v>
      </c>
      <c r="G336" s="109" t="s">
        <v>148</v>
      </c>
      <c r="H336" s="109">
        <v>2018</v>
      </c>
      <c r="I336" s="103">
        <v>2018</v>
      </c>
      <c r="J336" s="110">
        <v>43162</v>
      </c>
      <c r="K336" s="111" t="s">
        <v>89</v>
      </c>
      <c r="L336" s="109" t="s">
        <v>79</v>
      </c>
      <c r="M336" s="112">
        <v>0.24</v>
      </c>
      <c r="N336" s="109"/>
      <c r="O336" s="109"/>
      <c r="P336" s="113"/>
      <c r="Q336" s="109" t="s">
        <v>1247</v>
      </c>
      <c r="R336" s="109" t="s">
        <v>133</v>
      </c>
      <c r="S336" s="109"/>
      <c r="T336" s="109"/>
      <c r="U336" s="109" t="s">
        <v>1248</v>
      </c>
      <c r="V336" s="109" t="s">
        <v>1246</v>
      </c>
      <c r="W336" s="109">
        <v>2018</v>
      </c>
      <c r="X336" s="114"/>
      <c r="Y336" s="114" t="s">
        <v>1249</v>
      </c>
      <c r="Z336" s="109"/>
      <c r="AA336" s="109"/>
      <c r="AB336" s="109"/>
      <c r="AC336" s="109"/>
      <c r="AD336" s="109"/>
    </row>
    <row r="337" spans="2:30">
      <c r="B337" s="103">
        <v>332</v>
      </c>
      <c r="C337" s="109" t="s">
        <v>1250</v>
      </c>
      <c r="D337" s="109" t="s">
        <v>1246</v>
      </c>
      <c r="E337" s="103">
        <f>VLOOKUP($C337&amp;", "&amp;$D337, '[1]Appendix - GPS Coordinates'!$C:$E, 2, FALSE)</f>
        <v>39.167039600000003</v>
      </c>
      <c r="F337" s="103">
        <f>VLOOKUP($C337&amp;", "&amp;$D337, '[1]Appendix - GPS Coordinates'!$C:$E, 3, FALSE)</f>
        <v>-86.534288099999998</v>
      </c>
      <c r="G337" s="109" t="s">
        <v>148</v>
      </c>
      <c r="H337" s="109"/>
      <c r="I337" s="103">
        <v>2017</v>
      </c>
      <c r="J337" s="110"/>
      <c r="K337" s="111" t="s">
        <v>89</v>
      </c>
      <c r="L337" s="109" t="s">
        <v>105</v>
      </c>
      <c r="M337" s="112">
        <v>7.5999999999999998E-2</v>
      </c>
      <c r="N337" s="109"/>
      <c r="O337" s="109">
        <v>20</v>
      </c>
      <c r="P337" s="113"/>
      <c r="Q337" s="109" t="s">
        <v>1251</v>
      </c>
      <c r="R337" s="109" t="s">
        <v>150</v>
      </c>
      <c r="S337" s="109"/>
      <c r="T337" s="109" t="s">
        <v>1252</v>
      </c>
      <c r="U337" s="109" t="s">
        <v>1250</v>
      </c>
      <c r="V337" s="109" t="s">
        <v>1246</v>
      </c>
      <c r="W337" s="109">
        <v>2017</v>
      </c>
      <c r="X337" s="114"/>
      <c r="Y337" s="114" t="s">
        <v>1253</v>
      </c>
      <c r="Z337" s="109"/>
      <c r="AA337" s="109"/>
      <c r="AB337" s="109"/>
      <c r="AC337" s="109"/>
      <c r="AD337" s="109"/>
    </row>
    <row r="338" spans="2:30">
      <c r="B338" s="109">
        <v>333</v>
      </c>
      <c r="C338" s="109" t="s">
        <v>1250</v>
      </c>
      <c r="D338" s="109" t="s">
        <v>1246</v>
      </c>
      <c r="E338" s="103">
        <f>VLOOKUP($C338&amp;", "&amp;$D338, '[1]Appendix - GPS Coordinates'!$C:$E, 2, FALSE)</f>
        <v>39.167039600000003</v>
      </c>
      <c r="F338" s="103">
        <f>VLOOKUP($C338&amp;", "&amp;$D338, '[1]Appendix - GPS Coordinates'!$C:$E, 3, FALSE)</f>
        <v>-86.534288099999998</v>
      </c>
      <c r="G338" s="109" t="s">
        <v>148</v>
      </c>
      <c r="H338" s="109">
        <v>2017</v>
      </c>
      <c r="I338" s="103">
        <v>2017</v>
      </c>
      <c r="J338" s="110">
        <v>43024</v>
      </c>
      <c r="K338" s="111" t="s">
        <v>89</v>
      </c>
      <c r="L338" s="109" t="s">
        <v>105</v>
      </c>
      <c r="M338" s="112">
        <v>5</v>
      </c>
      <c r="N338" s="109"/>
      <c r="O338" s="109"/>
      <c r="P338" s="113">
        <v>250</v>
      </c>
      <c r="Q338" s="109" t="s">
        <v>1251</v>
      </c>
      <c r="R338" s="109" t="s">
        <v>150</v>
      </c>
      <c r="S338" s="109" t="s">
        <v>1254</v>
      </c>
      <c r="T338" s="109" t="s">
        <v>1255</v>
      </c>
      <c r="U338" s="109" t="s">
        <v>1250</v>
      </c>
      <c r="V338" s="109" t="s">
        <v>1246</v>
      </c>
      <c r="W338" s="109"/>
      <c r="X338" s="114"/>
      <c r="Y338" s="114" t="s">
        <v>1256</v>
      </c>
      <c r="Z338" s="109" t="s">
        <v>1257</v>
      </c>
      <c r="AA338" s="109"/>
      <c r="AB338" s="109"/>
      <c r="AC338" s="109"/>
      <c r="AD338" s="109"/>
    </row>
    <row r="339" spans="2:30">
      <c r="B339" s="109">
        <v>334</v>
      </c>
      <c r="C339" s="109" t="s">
        <v>1258</v>
      </c>
      <c r="D339" s="109" t="s">
        <v>1246</v>
      </c>
      <c r="E339" s="103">
        <f>VLOOKUP($C339&amp;", "&amp;$D339, '[1]Appendix - GPS Coordinates'!$C:$E, 2, FALSE)</f>
        <v>37.974764499999999</v>
      </c>
      <c r="F339" s="103">
        <f>VLOOKUP($C339&amp;", "&amp;$D339, '[1]Appendix - GPS Coordinates'!$C:$E, 3, FALSE)</f>
        <v>-87.555848299999994</v>
      </c>
      <c r="G339" s="109" t="s">
        <v>148</v>
      </c>
      <c r="H339" s="109">
        <v>2019</v>
      </c>
      <c r="I339" s="103">
        <v>2019</v>
      </c>
      <c r="J339" s="110">
        <v>43811</v>
      </c>
      <c r="K339" s="111" t="s">
        <v>89</v>
      </c>
      <c r="L339" s="109" t="s">
        <v>105</v>
      </c>
      <c r="M339" s="112">
        <v>0.1</v>
      </c>
      <c r="N339" s="109"/>
      <c r="O339" s="109"/>
      <c r="P339" s="113"/>
      <c r="Q339" s="109" t="s">
        <v>1259</v>
      </c>
      <c r="R339" s="109" t="s">
        <v>81</v>
      </c>
      <c r="S339" s="109"/>
      <c r="T339" s="109" t="s">
        <v>1260</v>
      </c>
      <c r="U339" s="109"/>
      <c r="V339" s="109"/>
      <c r="W339" s="109">
        <v>2020</v>
      </c>
      <c r="X339" s="114"/>
      <c r="Y339" s="109" t="s">
        <v>1261</v>
      </c>
      <c r="Z339" s="109" t="s">
        <v>1262</v>
      </c>
      <c r="AA339" s="109" t="s">
        <v>1263</v>
      </c>
      <c r="AB339" s="109"/>
      <c r="AC339" s="109"/>
      <c r="AD339" s="109"/>
    </row>
    <row r="340" spans="2:30">
      <c r="B340" s="103">
        <v>335</v>
      </c>
      <c r="C340" s="109" t="s">
        <v>1264</v>
      </c>
      <c r="D340" s="109" t="s">
        <v>1246</v>
      </c>
      <c r="E340" s="103">
        <f>VLOOKUP($C340&amp;", "&amp;$D340, '[1]Appendix - GPS Coordinates'!$C:$E, 2, FALSE)</f>
        <v>40.4872625</v>
      </c>
      <c r="F340" s="103">
        <f>VLOOKUP($C340&amp;", "&amp;$D340, '[1]Appendix - GPS Coordinates'!$C:$E, 3, FALSE)</f>
        <v>-85.613031100000001</v>
      </c>
      <c r="G340" s="109" t="s">
        <v>148</v>
      </c>
      <c r="H340" s="109">
        <v>2019</v>
      </c>
      <c r="I340" s="103">
        <v>2019</v>
      </c>
      <c r="J340" s="110">
        <v>43516</v>
      </c>
      <c r="K340" s="111" t="s">
        <v>89</v>
      </c>
      <c r="L340" s="109" t="s">
        <v>79</v>
      </c>
      <c r="M340" s="112">
        <v>2.5</v>
      </c>
      <c r="N340" s="109"/>
      <c r="O340" s="109"/>
      <c r="P340" s="113"/>
      <c r="Q340" s="109" t="s">
        <v>1247</v>
      </c>
      <c r="R340" s="109" t="s">
        <v>133</v>
      </c>
      <c r="S340" s="109" t="s">
        <v>1247</v>
      </c>
      <c r="T340" s="109"/>
      <c r="U340" s="109" t="s">
        <v>1264</v>
      </c>
      <c r="V340" s="109" t="s">
        <v>1246</v>
      </c>
      <c r="W340" s="109">
        <v>2020</v>
      </c>
      <c r="X340" s="114"/>
      <c r="Y340" s="114" t="s">
        <v>1265</v>
      </c>
      <c r="Z340" s="109"/>
      <c r="AA340" s="109"/>
      <c r="AB340" s="109"/>
      <c r="AC340" s="109"/>
      <c r="AD340" s="109"/>
    </row>
    <row r="341" spans="2:30">
      <c r="B341" s="109">
        <v>336</v>
      </c>
      <c r="C341" s="109" t="s">
        <v>1266</v>
      </c>
      <c r="D341" s="109" t="s">
        <v>1246</v>
      </c>
      <c r="E341" s="103">
        <f>VLOOKUP($C341&amp;", "&amp;$D341, '[1]Appendix - GPS Coordinates'!$C:$E, 2, FALSE)</f>
        <v>41.582408600000001</v>
      </c>
      <c r="F341" s="103">
        <f>VLOOKUP($C341&amp;", "&amp;$D341, '[1]Appendix - GPS Coordinates'!$C:$E, 3, FALSE)</f>
        <v>-85.834366000000003</v>
      </c>
      <c r="G341" s="109" t="s">
        <v>148</v>
      </c>
      <c r="H341" s="109"/>
      <c r="I341" s="103">
        <v>2020</v>
      </c>
      <c r="J341" s="110"/>
      <c r="K341" s="111" t="s">
        <v>89</v>
      </c>
      <c r="L341" s="109" t="s">
        <v>105</v>
      </c>
      <c r="M341" s="112">
        <v>0.79500000000000004</v>
      </c>
      <c r="N341" s="109"/>
      <c r="O341" s="109"/>
      <c r="P341" s="113"/>
      <c r="Q341" s="109" t="s">
        <v>1267</v>
      </c>
      <c r="R341" s="109" t="s">
        <v>150</v>
      </c>
      <c r="S341" s="109" t="s">
        <v>1216</v>
      </c>
      <c r="T341" s="109" t="s">
        <v>1268</v>
      </c>
      <c r="U341" s="109" t="s">
        <v>1266</v>
      </c>
      <c r="V341" s="109" t="s">
        <v>1246</v>
      </c>
      <c r="W341" s="109">
        <v>2020</v>
      </c>
      <c r="X341" s="114"/>
      <c r="Y341" s="114" t="s">
        <v>1269</v>
      </c>
      <c r="Z341" s="109" t="s">
        <v>1270</v>
      </c>
      <c r="AA341" s="109"/>
      <c r="AB341" s="109"/>
      <c r="AC341" s="109"/>
      <c r="AD341" s="109"/>
    </row>
    <row r="342" spans="2:30">
      <c r="B342" s="103">
        <v>337</v>
      </c>
      <c r="C342" s="109" t="s">
        <v>1247</v>
      </c>
      <c r="D342" s="109" t="s">
        <v>1246</v>
      </c>
      <c r="E342" s="103">
        <f>VLOOKUP($C342&amp;", "&amp;$D342, '[1]Appendix - GPS Coordinates'!$C:$E, 2, FALSE)</f>
        <v>39.964511999999999</v>
      </c>
      <c r="F342" s="103">
        <f>VLOOKUP($C342&amp;", "&amp;$D342, '[1]Appendix - GPS Coordinates'!$C:$E, 3, FALSE)</f>
        <v>-86.145782430136705</v>
      </c>
      <c r="G342" s="109" t="s">
        <v>148</v>
      </c>
      <c r="H342" s="109"/>
      <c r="I342" s="103">
        <v>2018</v>
      </c>
      <c r="J342" s="110"/>
      <c r="K342" s="111" t="s">
        <v>89</v>
      </c>
      <c r="L342" s="109" t="s">
        <v>79</v>
      </c>
      <c r="M342" s="112">
        <v>0.24</v>
      </c>
      <c r="N342" s="109"/>
      <c r="O342" s="109"/>
      <c r="P342" s="113"/>
      <c r="Q342" s="109" t="s">
        <v>1271</v>
      </c>
      <c r="R342" s="109" t="s">
        <v>133</v>
      </c>
      <c r="S342" s="109"/>
      <c r="T342" s="109" t="s">
        <v>1245</v>
      </c>
      <c r="U342" s="109" t="s">
        <v>1245</v>
      </c>
      <c r="V342" s="109" t="s">
        <v>1246</v>
      </c>
      <c r="W342" s="109">
        <v>2018</v>
      </c>
      <c r="X342" s="114"/>
      <c r="Y342" s="114" t="s">
        <v>1272</v>
      </c>
      <c r="Z342" s="109"/>
      <c r="AA342" s="109"/>
      <c r="AB342" s="109"/>
      <c r="AC342" s="109"/>
      <c r="AD342" s="109"/>
    </row>
    <row r="343" spans="2:30">
      <c r="B343" s="109">
        <v>338</v>
      </c>
      <c r="C343" s="109" t="s">
        <v>1247</v>
      </c>
      <c r="D343" s="109" t="s">
        <v>1246</v>
      </c>
      <c r="E343" s="103">
        <f>VLOOKUP($C343&amp;", "&amp;$D343, '[1]Appendix - GPS Coordinates'!$C:$E, 2, FALSE)</f>
        <v>39.964511999999999</v>
      </c>
      <c r="F343" s="103">
        <f>VLOOKUP($C343&amp;", "&amp;$D343, '[1]Appendix - GPS Coordinates'!$C:$E, 3, FALSE)</f>
        <v>-86.145782430136705</v>
      </c>
      <c r="G343" s="109" t="s">
        <v>148</v>
      </c>
      <c r="H343" s="109">
        <v>2016</v>
      </c>
      <c r="I343" s="103">
        <v>2016</v>
      </c>
      <c r="J343" s="110"/>
      <c r="K343" s="111" t="s">
        <v>89</v>
      </c>
      <c r="L343" s="109" t="s">
        <v>79</v>
      </c>
      <c r="M343" s="112">
        <v>0.25</v>
      </c>
      <c r="N343" s="109"/>
      <c r="O343" s="109"/>
      <c r="P343" s="113"/>
      <c r="Q343" s="109" t="s">
        <v>1273</v>
      </c>
      <c r="R343" s="109" t="s">
        <v>133</v>
      </c>
      <c r="S343" s="109"/>
      <c r="T343" s="109" t="s">
        <v>1274</v>
      </c>
      <c r="U343" s="109" t="s">
        <v>1274</v>
      </c>
      <c r="V343" s="109" t="s">
        <v>1246</v>
      </c>
      <c r="W343" s="109">
        <v>2016</v>
      </c>
      <c r="X343" s="114"/>
      <c r="Y343" s="114" t="s">
        <v>1275</v>
      </c>
      <c r="Z343" s="109"/>
      <c r="AA343" s="109"/>
      <c r="AB343" s="109"/>
      <c r="AC343" s="109"/>
      <c r="AD343" s="109"/>
    </row>
    <row r="344" spans="2:30">
      <c r="B344" s="109">
        <v>339</v>
      </c>
      <c r="C344" s="109" t="s">
        <v>1247</v>
      </c>
      <c r="D344" s="109" t="s">
        <v>1246</v>
      </c>
      <c r="E344" s="103">
        <f>VLOOKUP($C344&amp;", "&amp;$D344, '[1]Appendix - GPS Coordinates'!$C:$E, 2, FALSE)</f>
        <v>39.964511999999999</v>
      </c>
      <c r="F344" s="103">
        <f>VLOOKUP($C344&amp;", "&amp;$D344, '[1]Appendix - GPS Coordinates'!$C:$E, 3, FALSE)</f>
        <v>-86.145782430136705</v>
      </c>
      <c r="G344" s="109" t="s">
        <v>148</v>
      </c>
      <c r="H344" s="109"/>
      <c r="I344" s="103">
        <v>2015</v>
      </c>
      <c r="J344" s="110"/>
      <c r="K344" s="111" t="s">
        <v>89</v>
      </c>
      <c r="L344" s="109" t="s">
        <v>79</v>
      </c>
      <c r="M344" s="112">
        <v>0.3</v>
      </c>
      <c r="N344" s="109"/>
      <c r="O344" s="109"/>
      <c r="P344" s="113"/>
      <c r="Q344" s="109" t="s">
        <v>1276</v>
      </c>
      <c r="R344" s="109" t="s">
        <v>133</v>
      </c>
      <c r="S344" s="109"/>
      <c r="T344" s="109" t="s">
        <v>1277</v>
      </c>
      <c r="U344" s="109" t="s">
        <v>1277</v>
      </c>
      <c r="V344" s="109" t="s">
        <v>1246</v>
      </c>
      <c r="W344" s="109">
        <v>2015</v>
      </c>
      <c r="X344" s="114"/>
      <c r="Y344" s="114" t="s">
        <v>1278</v>
      </c>
      <c r="Z344" s="109"/>
      <c r="AA344" s="109"/>
      <c r="AB344" s="109"/>
      <c r="AC344" s="109"/>
      <c r="AD344" s="109"/>
    </row>
    <row r="345" spans="2:30">
      <c r="B345" s="103">
        <v>340</v>
      </c>
      <c r="C345" s="109" t="s">
        <v>1247</v>
      </c>
      <c r="D345" s="109" t="s">
        <v>1246</v>
      </c>
      <c r="E345" s="103">
        <f>VLOOKUP($C345&amp;", "&amp;$D345, '[1]Appendix - GPS Coordinates'!$C:$E, 2, FALSE)</f>
        <v>39.964511999999999</v>
      </c>
      <c r="F345" s="103">
        <f>VLOOKUP($C345&amp;", "&amp;$D345, '[1]Appendix - GPS Coordinates'!$C:$E, 3, FALSE)</f>
        <v>-86.145782430136705</v>
      </c>
      <c r="G345" s="109" t="s">
        <v>148</v>
      </c>
      <c r="H345" s="109"/>
      <c r="I345" s="103">
        <v>2018</v>
      </c>
      <c r="J345" s="110"/>
      <c r="K345" s="111" t="s">
        <v>89</v>
      </c>
      <c r="L345" s="109" t="s">
        <v>79</v>
      </c>
      <c r="M345" s="112">
        <v>0.53</v>
      </c>
      <c r="N345" s="109"/>
      <c r="O345" s="109"/>
      <c r="P345" s="113"/>
      <c r="Q345" s="109" t="s">
        <v>1279</v>
      </c>
      <c r="R345" s="109" t="s">
        <v>133</v>
      </c>
      <c r="S345" s="109"/>
      <c r="T345" s="109" t="s">
        <v>1280</v>
      </c>
      <c r="U345" s="109" t="s">
        <v>1281</v>
      </c>
      <c r="V345" s="109" t="s">
        <v>1246</v>
      </c>
      <c r="W345" s="109">
        <v>2018</v>
      </c>
      <c r="X345" s="114"/>
      <c r="Y345" s="114" t="s">
        <v>1282</v>
      </c>
      <c r="Z345" s="109"/>
      <c r="AA345" s="109"/>
      <c r="AB345" s="109"/>
      <c r="AC345" s="109"/>
      <c r="AD345" s="109"/>
    </row>
    <row r="346" spans="2:30">
      <c r="B346" s="109">
        <v>341</v>
      </c>
      <c r="C346" s="109" t="s">
        <v>1247</v>
      </c>
      <c r="D346" s="109" t="s">
        <v>1246</v>
      </c>
      <c r="E346" s="103">
        <f>VLOOKUP($C346&amp;", "&amp;$D346, '[1]Appendix - GPS Coordinates'!$C:$E, 2, FALSE)</f>
        <v>39.964511999999999</v>
      </c>
      <c r="F346" s="103">
        <f>VLOOKUP($C346&amp;", "&amp;$D346, '[1]Appendix - GPS Coordinates'!$C:$E, 3, FALSE)</f>
        <v>-86.145782430136705</v>
      </c>
      <c r="G346" s="109" t="s">
        <v>148</v>
      </c>
      <c r="H346" s="109"/>
      <c r="I346" s="103">
        <v>2015</v>
      </c>
      <c r="J346" s="110"/>
      <c r="K346" s="111" t="s">
        <v>89</v>
      </c>
      <c r="L346" s="109" t="s">
        <v>79</v>
      </c>
      <c r="M346" s="112">
        <v>0.7</v>
      </c>
      <c r="N346" s="109"/>
      <c r="O346" s="109"/>
      <c r="P346" s="113"/>
      <c r="Q346" s="109" t="s">
        <v>1283</v>
      </c>
      <c r="R346" s="109" t="s">
        <v>133</v>
      </c>
      <c r="S346" s="109"/>
      <c r="T346" s="109" t="s">
        <v>1284</v>
      </c>
      <c r="U346" s="109" t="s">
        <v>1284</v>
      </c>
      <c r="V346" s="109" t="s">
        <v>1246</v>
      </c>
      <c r="W346" s="109">
        <v>2015</v>
      </c>
      <c r="X346" s="114"/>
      <c r="Y346" s="114" t="s">
        <v>1285</v>
      </c>
      <c r="Z346" s="109"/>
      <c r="AA346" s="109"/>
      <c r="AB346" s="109"/>
      <c r="AC346" s="109"/>
      <c r="AD346" s="109"/>
    </row>
    <row r="347" spans="2:30">
      <c r="B347" s="109">
        <v>342</v>
      </c>
      <c r="C347" s="109" t="s">
        <v>1247</v>
      </c>
      <c r="D347" s="109" t="s">
        <v>1246</v>
      </c>
      <c r="E347" s="103">
        <f>VLOOKUP($C347&amp;", "&amp;$D347, '[1]Appendix - GPS Coordinates'!$C:$E, 2, FALSE)</f>
        <v>39.964511999999999</v>
      </c>
      <c r="F347" s="103">
        <f>VLOOKUP($C347&amp;", "&amp;$D347, '[1]Appendix - GPS Coordinates'!$C:$E, 3, FALSE)</f>
        <v>-86.145782430136705</v>
      </c>
      <c r="G347" s="109" t="s">
        <v>148</v>
      </c>
      <c r="H347" s="109"/>
      <c r="I347" s="103">
        <v>2017</v>
      </c>
      <c r="J347" s="110"/>
      <c r="K347" s="111" t="s">
        <v>89</v>
      </c>
      <c r="L347" s="109" t="s">
        <v>79</v>
      </c>
      <c r="M347" s="112">
        <v>0.81</v>
      </c>
      <c r="N347" s="109"/>
      <c r="O347" s="109"/>
      <c r="P347" s="113"/>
      <c r="Q347" s="109" t="s">
        <v>1286</v>
      </c>
      <c r="R347" s="109" t="s">
        <v>133</v>
      </c>
      <c r="S347" s="109"/>
      <c r="T347" s="109" t="s">
        <v>1287</v>
      </c>
      <c r="U347" s="109" t="s">
        <v>1287</v>
      </c>
      <c r="V347" s="109" t="s">
        <v>1246</v>
      </c>
      <c r="W347" s="109">
        <v>2017</v>
      </c>
      <c r="X347" s="114"/>
      <c r="Y347" s="114" t="s">
        <v>1288</v>
      </c>
      <c r="Z347" s="109"/>
      <c r="AA347" s="109"/>
      <c r="AB347" s="109"/>
      <c r="AC347" s="109"/>
      <c r="AD347" s="109"/>
    </row>
    <row r="348" spans="2:30">
      <c r="B348" s="103">
        <v>343</v>
      </c>
      <c r="C348" s="109" t="s">
        <v>1247</v>
      </c>
      <c r="D348" s="109" t="s">
        <v>1246</v>
      </c>
      <c r="E348" s="103">
        <f>VLOOKUP($C348&amp;", "&amp;$D348, '[1]Appendix - GPS Coordinates'!$C:$E, 2, FALSE)</f>
        <v>39.964511999999999</v>
      </c>
      <c r="F348" s="103">
        <f>VLOOKUP($C348&amp;", "&amp;$D348, '[1]Appendix - GPS Coordinates'!$C:$E, 3, FALSE)</f>
        <v>-86.145782430136705</v>
      </c>
      <c r="G348" s="109" t="s">
        <v>148</v>
      </c>
      <c r="H348" s="109">
        <v>2019</v>
      </c>
      <c r="I348" s="103">
        <v>2019</v>
      </c>
      <c r="J348" s="110">
        <v>43771</v>
      </c>
      <c r="K348" s="111" t="s">
        <v>89</v>
      </c>
      <c r="L348" s="109" t="s">
        <v>79</v>
      </c>
      <c r="M348" s="112">
        <v>0.91</v>
      </c>
      <c r="N348" s="109"/>
      <c r="O348" s="109"/>
      <c r="P348" s="113"/>
      <c r="Q348" s="109" t="s">
        <v>1289</v>
      </c>
      <c r="R348" s="109" t="s">
        <v>133</v>
      </c>
      <c r="S348" s="109"/>
      <c r="T348" s="109" t="s">
        <v>1290</v>
      </c>
      <c r="U348" s="109" t="s">
        <v>1290</v>
      </c>
      <c r="V348" s="109" t="s">
        <v>1246</v>
      </c>
      <c r="W348" s="109"/>
      <c r="X348" s="114"/>
      <c r="Y348" s="114" t="s">
        <v>1291</v>
      </c>
      <c r="Z348" s="109"/>
      <c r="AA348" s="109"/>
      <c r="AB348" s="109"/>
      <c r="AC348" s="109"/>
      <c r="AD348" s="109"/>
    </row>
    <row r="349" spans="2:30">
      <c r="B349" s="109">
        <v>344</v>
      </c>
      <c r="C349" s="109" t="s">
        <v>1247</v>
      </c>
      <c r="D349" s="109" t="s">
        <v>1246</v>
      </c>
      <c r="E349" s="103">
        <f>VLOOKUP($C349&amp;", "&amp;$D349, '[1]Appendix - GPS Coordinates'!$C:$E, 2, FALSE)</f>
        <v>39.964511999999999</v>
      </c>
      <c r="F349" s="103">
        <f>VLOOKUP($C349&amp;", "&amp;$D349, '[1]Appendix - GPS Coordinates'!$C:$E, 3, FALSE)</f>
        <v>-86.145782430136705</v>
      </c>
      <c r="G349" s="109" t="s">
        <v>148</v>
      </c>
      <c r="H349" s="109">
        <v>2015</v>
      </c>
      <c r="I349" s="103">
        <v>2015</v>
      </c>
      <c r="J349" s="110"/>
      <c r="K349" s="111" t="s">
        <v>89</v>
      </c>
      <c r="L349" s="109" t="s">
        <v>79</v>
      </c>
      <c r="M349" s="112">
        <v>1</v>
      </c>
      <c r="N349" s="109"/>
      <c r="O349" s="109"/>
      <c r="P349" s="113"/>
      <c r="Q349" s="109" t="s">
        <v>1292</v>
      </c>
      <c r="R349" s="109" t="s">
        <v>133</v>
      </c>
      <c r="S349" s="109"/>
      <c r="T349" s="109" t="s">
        <v>1293</v>
      </c>
      <c r="U349" s="109" t="s">
        <v>1294</v>
      </c>
      <c r="V349" s="109" t="s">
        <v>1246</v>
      </c>
      <c r="W349" s="109">
        <v>2015</v>
      </c>
      <c r="X349" s="114"/>
      <c r="Y349" s="114" t="s">
        <v>1295</v>
      </c>
      <c r="Z349" s="109"/>
      <c r="AA349" s="109"/>
      <c r="AB349" s="109"/>
      <c r="AC349" s="109"/>
      <c r="AD349" s="109"/>
    </row>
    <row r="350" spans="2:30">
      <c r="B350" s="103">
        <v>345</v>
      </c>
      <c r="C350" s="104" t="s">
        <v>1247</v>
      </c>
      <c r="D350" s="104" t="s">
        <v>1246</v>
      </c>
      <c r="E350" s="103">
        <f>VLOOKUP($C350&amp;", "&amp;$D350, '[1]Appendix - GPS Coordinates'!$C:$E, 2, FALSE)</f>
        <v>39.964511999999999</v>
      </c>
      <c r="F350" s="103">
        <f>VLOOKUP($C350&amp;", "&amp;$D350, '[1]Appendix - GPS Coordinates'!$C:$E, 3, FALSE)</f>
        <v>-86.145782430136705</v>
      </c>
      <c r="G350" s="104" t="s">
        <v>148</v>
      </c>
      <c r="H350" s="103">
        <v>2021</v>
      </c>
      <c r="I350" s="103">
        <v>2021</v>
      </c>
      <c r="J350" s="105">
        <v>44364</v>
      </c>
      <c r="K350" s="104" t="s">
        <v>89</v>
      </c>
      <c r="L350" s="104" t="s">
        <v>79</v>
      </c>
      <c r="M350" s="106">
        <v>1.2</v>
      </c>
      <c r="N350" s="104"/>
      <c r="O350" s="103"/>
      <c r="P350" s="103"/>
      <c r="Q350" s="104" t="s">
        <v>1296</v>
      </c>
      <c r="R350" s="104" t="s">
        <v>133</v>
      </c>
      <c r="S350" s="104" t="s">
        <v>1296</v>
      </c>
      <c r="T350" s="104"/>
      <c r="U350" s="104" t="s">
        <v>1297</v>
      </c>
      <c r="V350" s="104" t="s">
        <v>1298</v>
      </c>
      <c r="W350" s="103"/>
      <c r="X350" s="107"/>
      <c r="Y350" s="108" t="s">
        <v>1299</v>
      </c>
      <c r="Z350" s="104"/>
      <c r="AA350" s="104"/>
      <c r="AB350" s="104"/>
      <c r="AC350" s="104"/>
      <c r="AD350" s="104"/>
    </row>
    <row r="351" spans="2:30">
      <c r="B351" s="109">
        <v>346</v>
      </c>
      <c r="C351" s="109" t="s">
        <v>1247</v>
      </c>
      <c r="D351" s="109" t="s">
        <v>1246</v>
      </c>
      <c r="E351" s="103">
        <f>VLOOKUP($C351&amp;", "&amp;$D351, '[1]Appendix - GPS Coordinates'!$C:$E, 2, FALSE)</f>
        <v>39.964511999999999</v>
      </c>
      <c r="F351" s="103">
        <f>VLOOKUP($C351&amp;", "&amp;$D351, '[1]Appendix - GPS Coordinates'!$C:$E, 3, FALSE)</f>
        <v>-86.145782430136705</v>
      </c>
      <c r="G351" s="109" t="s">
        <v>148</v>
      </c>
      <c r="H351" s="109"/>
      <c r="I351" s="103">
        <v>2015</v>
      </c>
      <c r="J351" s="110"/>
      <c r="K351" s="111" t="s">
        <v>89</v>
      </c>
      <c r="L351" s="109" t="s">
        <v>79</v>
      </c>
      <c r="M351" s="112">
        <v>2</v>
      </c>
      <c r="N351" s="109"/>
      <c r="O351" s="109"/>
      <c r="P351" s="113"/>
      <c r="Q351" s="109" t="s">
        <v>1300</v>
      </c>
      <c r="R351" s="109" t="s">
        <v>133</v>
      </c>
      <c r="S351" s="109"/>
      <c r="T351" s="109" t="s">
        <v>1301</v>
      </c>
      <c r="U351" s="109" t="s">
        <v>1301</v>
      </c>
      <c r="V351" s="109" t="s">
        <v>1246</v>
      </c>
      <c r="W351" s="109">
        <v>2015</v>
      </c>
      <c r="X351" s="114"/>
      <c r="Y351" s="114" t="s">
        <v>1302</v>
      </c>
      <c r="Z351" s="109"/>
      <c r="AA351" s="109"/>
      <c r="AB351" s="109"/>
      <c r="AC351" s="109"/>
      <c r="AD351" s="109"/>
    </row>
    <row r="352" spans="2:30">
      <c r="B352" s="109">
        <v>347</v>
      </c>
      <c r="C352" s="109" t="s">
        <v>1247</v>
      </c>
      <c r="D352" s="109" t="s">
        <v>1246</v>
      </c>
      <c r="E352" s="103">
        <f>VLOOKUP($C352&amp;", "&amp;$D352, '[1]Appendix - GPS Coordinates'!$C:$E, 2, FALSE)</f>
        <v>39.964511999999999</v>
      </c>
      <c r="F352" s="103">
        <f>VLOOKUP($C352&amp;", "&amp;$D352, '[1]Appendix - GPS Coordinates'!$C:$E, 3, FALSE)</f>
        <v>-86.145782430136705</v>
      </c>
      <c r="G352" s="109" t="s">
        <v>148</v>
      </c>
      <c r="H352" s="109">
        <v>2016</v>
      </c>
      <c r="I352" s="103">
        <v>2016</v>
      </c>
      <c r="J352" s="110">
        <v>42501</v>
      </c>
      <c r="K352" s="111" t="s">
        <v>89</v>
      </c>
      <c r="L352" s="109" t="s">
        <v>79</v>
      </c>
      <c r="M352" s="112">
        <v>2</v>
      </c>
      <c r="N352" s="109"/>
      <c r="O352" s="109"/>
      <c r="P352" s="113"/>
      <c r="Q352" s="109" t="s">
        <v>1303</v>
      </c>
      <c r="R352" s="109" t="s">
        <v>133</v>
      </c>
      <c r="S352" s="109"/>
      <c r="T352" s="109" t="s">
        <v>1304</v>
      </c>
      <c r="U352" s="109" t="s">
        <v>1304</v>
      </c>
      <c r="V352" s="109" t="s">
        <v>1246</v>
      </c>
      <c r="W352" s="109">
        <v>2016</v>
      </c>
      <c r="X352" s="114"/>
      <c r="Y352" s="114" t="s">
        <v>1305</v>
      </c>
      <c r="Z352" s="109"/>
      <c r="AA352" s="109"/>
      <c r="AB352" s="109"/>
      <c r="AC352" s="109"/>
      <c r="AD352" s="109"/>
    </row>
    <row r="353" spans="2:30">
      <c r="B353" s="103">
        <v>348</v>
      </c>
      <c r="C353" s="109" t="s">
        <v>1247</v>
      </c>
      <c r="D353" s="109" t="s">
        <v>1246</v>
      </c>
      <c r="E353" s="103">
        <f>VLOOKUP($C353&amp;", "&amp;$D353, '[1]Appendix - GPS Coordinates'!$C:$E, 2, FALSE)</f>
        <v>39.964511999999999</v>
      </c>
      <c r="F353" s="103">
        <f>VLOOKUP($C353&amp;", "&amp;$D353, '[1]Appendix - GPS Coordinates'!$C:$E, 3, FALSE)</f>
        <v>-86.145782430136705</v>
      </c>
      <c r="G353" s="109" t="s">
        <v>148</v>
      </c>
      <c r="H353" s="109">
        <v>2019</v>
      </c>
      <c r="I353" s="103">
        <v>2019</v>
      </c>
      <c r="J353" s="110"/>
      <c r="K353" s="111" t="s">
        <v>89</v>
      </c>
      <c r="L353" s="109" t="s">
        <v>79</v>
      </c>
      <c r="M353" s="112">
        <v>2.5</v>
      </c>
      <c r="N353" s="109"/>
      <c r="O353" s="109"/>
      <c r="P353" s="113"/>
      <c r="Q353" s="109" t="s">
        <v>1306</v>
      </c>
      <c r="R353" s="109" t="s">
        <v>133</v>
      </c>
      <c r="S353" s="109"/>
      <c r="T353" s="109" t="s">
        <v>1307</v>
      </c>
      <c r="U353" s="109" t="s">
        <v>1308</v>
      </c>
      <c r="V353" s="109" t="s">
        <v>1246</v>
      </c>
      <c r="W353" s="109">
        <v>2020</v>
      </c>
      <c r="X353" s="114"/>
      <c r="Y353" s="114" t="s">
        <v>1309</v>
      </c>
      <c r="Z353" s="109"/>
      <c r="AA353" s="109"/>
      <c r="AB353" s="109"/>
      <c r="AC353" s="109"/>
      <c r="AD353" s="109"/>
    </row>
    <row r="354" spans="2:30">
      <c r="B354" s="109">
        <v>349</v>
      </c>
      <c r="C354" s="109" t="s">
        <v>1247</v>
      </c>
      <c r="D354" s="109" t="s">
        <v>1246</v>
      </c>
      <c r="E354" s="103">
        <f>VLOOKUP($C354&amp;", "&amp;$D354, '[1]Appendix - GPS Coordinates'!$C:$E, 2, FALSE)</f>
        <v>39.964511999999999</v>
      </c>
      <c r="F354" s="103">
        <f>VLOOKUP($C354&amp;", "&amp;$D354, '[1]Appendix - GPS Coordinates'!$C:$E, 3, FALSE)</f>
        <v>-86.145782430136705</v>
      </c>
      <c r="G354" s="109" t="s">
        <v>148</v>
      </c>
      <c r="H354" s="109"/>
      <c r="I354" s="103">
        <v>2017</v>
      </c>
      <c r="J354" s="110"/>
      <c r="K354" s="111" t="s">
        <v>89</v>
      </c>
      <c r="L354" s="109" t="s">
        <v>79</v>
      </c>
      <c r="M354" s="112">
        <v>2.84</v>
      </c>
      <c r="N354" s="109"/>
      <c r="O354" s="109"/>
      <c r="P354" s="113"/>
      <c r="Q354" s="109" t="s">
        <v>1310</v>
      </c>
      <c r="R354" s="109" t="s">
        <v>133</v>
      </c>
      <c r="S354" s="109"/>
      <c r="T354" s="109" t="s">
        <v>1311</v>
      </c>
      <c r="U354" s="109" t="s">
        <v>1311</v>
      </c>
      <c r="V354" s="109" t="s">
        <v>1246</v>
      </c>
      <c r="W354" s="109">
        <v>2017</v>
      </c>
      <c r="X354" s="114"/>
      <c r="Y354" s="114" t="s">
        <v>1288</v>
      </c>
      <c r="Z354" s="109"/>
      <c r="AA354" s="109"/>
      <c r="AB354" s="109"/>
      <c r="AC354" s="109"/>
      <c r="AD354" s="109"/>
    </row>
    <row r="355" spans="2:30">
      <c r="B355" s="109">
        <v>350</v>
      </c>
      <c r="C355" s="109" t="s">
        <v>1247</v>
      </c>
      <c r="D355" s="109" t="s">
        <v>1246</v>
      </c>
      <c r="E355" s="103">
        <f>VLOOKUP($C355&amp;", "&amp;$D355, '[1]Appendix - GPS Coordinates'!$C:$E, 2, FALSE)</f>
        <v>39.964511999999999</v>
      </c>
      <c r="F355" s="103">
        <f>VLOOKUP($C355&amp;", "&amp;$D355, '[1]Appendix - GPS Coordinates'!$C:$E, 3, FALSE)</f>
        <v>-86.145782430136705</v>
      </c>
      <c r="G355" s="109" t="s">
        <v>148</v>
      </c>
      <c r="H355" s="109">
        <v>2015</v>
      </c>
      <c r="I355" s="103">
        <v>2015</v>
      </c>
      <c r="J355" s="110">
        <v>42268</v>
      </c>
      <c r="K355" s="111" t="s">
        <v>89</v>
      </c>
      <c r="L355" s="109" t="s">
        <v>79</v>
      </c>
      <c r="M355" s="112">
        <v>3</v>
      </c>
      <c r="N355" s="109"/>
      <c r="O355" s="109"/>
      <c r="P355" s="113"/>
      <c r="Q355" s="109" t="s">
        <v>1306</v>
      </c>
      <c r="R355" s="109" t="s">
        <v>133</v>
      </c>
      <c r="S355" s="109"/>
      <c r="T355" s="109" t="s">
        <v>1312</v>
      </c>
      <c r="U355" s="109" t="s">
        <v>1308</v>
      </c>
      <c r="V355" s="109" t="s">
        <v>1246</v>
      </c>
      <c r="W355" s="109">
        <v>2015</v>
      </c>
      <c r="X355" s="114"/>
      <c r="Y355" s="114" t="s">
        <v>1313</v>
      </c>
      <c r="Z355" s="109"/>
      <c r="AA355" s="109"/>
      <c r="AB355" s="109"/>
      <c r="AC355" s="109"/>
      <c r="AD355" s="109"/>
    </row>
    <row r="356" spans="2:30">
      <c r="B356" s="103">
        <v>351</v>
      </c>
      <c r="C356" s="109" t="s">
        <v>1247</v>
      </c>
      <c r="D356" s="109" t="s">
        <v>1246</v>
      </c>
      <c r="E356" s="103">
        <f>VLOOKUP($C356&amp;", "&amp;$D356, '[1]Appendix - GPS Coordinates'!$C:$E, 2, FALSE)</f>
        <v>39.964511999999999</v>
      </c>
      <c r="F356" s="103">
        <f>VLOOKUP($C356&amp;", "&amp;$D356, '[1]Appendix - GPS Coordinates'!$C:$E, 3, FALSE)</f>
        <v>-86.145782430136705</v>
      </c>
      <c r="G356" s="109" t="s">
        <v>148</v>
      </c>
      <c r="H356" s="109"/>
      <c r="I356" s="103">
        <v>2016</v>
      </c>
      <c r="J356" s="110"/>
      <c r="K356" s="111" t="s">
        <v>89</v>
      </c>
      <c r="L356" s="109" t="s">
        <v>79</v>
      </c>
      <c r="M356" s="112">
        <v>3</v>
      </c>
      <c r="N356" s="109"/>
      <c r="O356" s="109"/>
      <c r="P356" s="113"/>
      <c r="Q356" s="109" t="s">
        <v>1314</v>
      </c>
      <c r="R356" s="109" t="s">
        <v>133</v>
      </c>
      <c r="S356" s="109"/>
      <c r="T356" s="109" t="s">
        <v>1315</v>
      </c>
      <c r="U356" s="109" t="s">
        <v>1315</v>
      </c>
      <c r="V356" s="109" t="s">
        <v>1246</v>
      </c>
      <c r="W356" s="109">
        <v>2016</v>
      </c>
      <c r="X356" s="114"/>
      <c r="Y356" s="114" t="s">
        <v>1316</v>
      </c>
      <c r="Z356" s="109"/>
      <c r="AA356" s="109"/>
      <c r="AB356" s="109"/>
      <c r="AC356" s="109"/>
      <c r="AD356" s="109"/>
    </row>
    <row r="357" spans="2:30">
      <c r="B357" s="109">
        <v>352</v>
      </c>
      <c r="C357" s="109" t="s">
        <v>1247</v>
      </c>
      <c r="D357" s="109" t="s">
        <v>1246</v>
      </c>
      <c r="E357" s="103">
        <f>VLOOKUP($C357&amp;", "&amp;$D357, '[1]Appendix - GPS Coordinates'!$C:$E, 2, FALSE)</f>
        <v>39.964511999999999</v>
      </c>
      <c r="F357" s="103">
        <f>VLOOKUP($C357&amp;", "&amp;$D357, '[1]Appendix - GPS Coordinates'!$C:$E, 3, FALSE)</f>
        <v>-86.145782430136705</v>
      </c>
      <c r="G357" s="109" t="s">
        <v>148</v>
      </c>
      <c r="H357" s="109">
        <v>2020</v>
      </c>
      <c r="I357" s="103">
        <v>2020</v>
      </c>
      <c r="J357" s="110"/>
      <c r="K357" s="111" t="s">
        <v>89</v>
      </c>
      <c r="L357" s="109" t="s">
        <v>79</v>
      </c>
      <c r="M357" s="112">
        <v>3.2</v>
      </c>
      <c r="N357" s="109"/>
      <c r="O357" s="109"/>
      <c r="P357" s="113"/>
      <c r="Q357" s="109" t="s">
        <v>1292</v>
      </c>
      <c r="R357" s="109" t="s">
        <v>133</v>
      </c>
      <c r="S357" s="109"/>
      <c r="T357" s="109" t="s">
        <v>1317</v>
      </c>
      <c r="U357" s="109" t="s">
        <v>1294</v>
      </c>
      <c r="V357" s="109" t="s">
        <v>1246</v>
      </c>
      <c r="W357" s="109">
        <v>2020</v>
      </c>
      <c r="X357" s="114"/>
      <c r="Y357" s="114" t="s">
        <v>1318</v>
      </c>
      <c r="Z357" s="109"/>
      <c r="AA357" s="109"/>
      <c r="AB357" s="109"/>
      <c r="AC357" s="109"/>
      <c r="AD357" s="109"/>
    </row>
    <row r="358" spans="2:30">
      <c r="B358" s="103">
        <v>353</v>
      </c>
      <c r="C358" s="109" t="s">
        <v>1247</v>
      </c>
      <c r="D358" s="109" t="s">
        <v>1246</v>
      </c>
      <c r="E358" s="103">
        <f>VLOOKUP($C358&amp;", "&amp;$D358, '[1]Appendix - GPS Coordinates'!$C:$E, 2, FALSE)</f>
        <v>39.964511999999999</v>
      </c>
      <c r="F358" s="103">
        <f>VLOOKUP($C358&amp;", "&amp;$D358, '[1]Appendix - GPS Coordinates'!$C:$E, 3, FALSE)</f>
        <v>-86.145782430136705</v>
      </c>
      <c r="G358" s="109" t="s">
        <v>148</v>
      </c>
      <c r="H358" s="109"/>
      <c r="I358" s="103">
        <v>2018</v>
      </c>
      <c r="J358" s="110"/>
      <c r="K358" s="111" t="s">
        <v>89</v>
      </c>
      <c r="L358" s="109" t="s">
        <v>79</v>
      </c>
      <c r="M358" s="112">
        <v>3.8</v>
      </c>
      <c r="N358" s="109"/>
      <c r="O358" s="109"/>
      <c r="P358" s="113"/>
      <c r="Q358" s="109" t="s">
        <v>1319</v>
      </c>
      <c r="R358" s="109" t="s">
        <v>133</v>
      </c>
      <c r="S358" s="109"/>
      <c r="T358" s="109" t="s">
        <v>1320</v>
      </c>
      <c r="U358" s="109" t="s">
        <v>1321</v>
      </c>
      <c r="V358" s="109" t="s">
        <v>1246</v>
      </c>
      <c r="W358" s="109">
        <v>2018</v>
      </c>
      <c r="X358" s="114"/>
      <c r="Y358" s="114" t="s">
        <v>1322</v>
      </c>
      <c r="Z358" s="109"/>
      <c r="AA358" s="109"/>
      <c r="AB358" s="109"/>
      <c r="AC358" s="109"/>
      <c r="AD358" s="109"/>
    </row>
    <row r="359" spans="2:30">
      <c r="B359" s="109">
        <v>354</v>
      </c>
      <c r="C359" s="109" t="s">
        <v>1247</v>
      </c>
      <c r="D359" s="109" t="s">
        <v>1246</v>
      </c>
      <c r="E359" s="103">
        <f>VLOOKUP($C359&amp;", "&amp;$D359, '[1]Appendix - GPS Coordinates'!$C:$E, 2, FALSE)</f>
        <v>39.964511999999999</v>
      </c>
      <c r="F359" s="103">
        <f>VLOOKUP($C359&amp;", "&amp;$D359, '[1]Appendix - GPS Coordinates'!$C:$E, 3, FALSE)</f>
        <v>-86.145782430136705</v>
      </c>
      <c r="G359" s="109" t="s">
        <v>148</v>
      </c>
      <c r="H359" s="109">
        <v>2016</v>
      </c>
      <c r="I359" s="103">
        <v>2016</v>
      </c>
      <c r="J359" s="110">
        <v>42459</v>
      </c>
      <c r="K359" s="111" t="s">
        <v>89</v>
      </c>
      <c r="L359" s="109" t="s">
        <v>79</v>
      </c>
      <c r="M359" s="112">
        <v>4</v>
      </c>
      <c r="N359" s="109"/>
      <c r="O359" s="109"/>
      <c r="P359" s="113"/>
      <c r="Q359" s="109" t="s">
        <v>1323</v>
      </c>
      <c r="R359" s="109" t="s">
        <v>133</v>
      </c>
      <c r="S359" s="109"/>
      <c r="T359" s="109" t="s">
        <v>1023</v>
      </c>
      <c r="U359" s="109" t="s">
        <v>1023</v>
      </c>
      <c r="V359" s="109" t="s">
        <v>1246</v>
      </c>
      <c r="W359" s="109">
        <v>2016</v>
      </c>
      <c r="X359" s="114"/>
      <c r="Y359" s="114" t="s">
        <v>1324</v>
      </c>
      <c r="Z359" s="109"/>
      <c r="AA359" s="109"/>
      <c r="AB359" s="109"/>
      <c r="AC359" s="109"/>
      <c r="AD359" s="109"/>
    </row>
    <row r="360" spans="2:30">
      <c r="B360" s="109">
        <v>355</v>
      </c>
      <c r="C360" s="109" t="s">
        <v>1247</v>
      </c>
      <c r="D360" s="109" t="s">
        <v>1246</v>
      </c>
      <c r="E360" s="103">
        <f>VLOOKUP($C360&amp;", "&amp;$D360, '[1]Appendix - GPS Coordinates'!$C:$E, 2, FALSE)</f>
        <v>39.964511999999999</v>
      </c>
      <c r="F360" s="103">
        <f>VLOOKUP($C360&amp;", "&amp;$D360, '[1]Appendix - GPS Coordinates'!$C:$E, 3, FALSE)</f>
        <v>-86.145782430136705</v>
      </c>
      <c r="G360" s="109" t="s">
        <v>148</v>
      </c>
      <c r="H360" s="109"/>
      <c r="I360" s="103">
        <v>2019</v>
      </c>
      <c r="J360" s="110"/>
      <c r="K360" s="111" t="s">
        <v>89</v>
      </c>
      <c r="L360" s="109" t="s">
        <v>79</v>
      </c>
      <c r="M360" s="112">
        <v>4.5</v>
      </c>
      <c r="N360" s="109"/>
      <c r="O360" s="109"/>
      <c r="P360" s="113"/>
      <c r="Q360" s="109" t="s">
        <v>1325</v>
      </c>
      <c r="R360" s="109" t="s">
        <v>133</v>
      </c>
      <c r="S360" s="109"/>
      <c r="T360" s="109" t="s">
        <v>1326</v>
      </c>
      <c r="U360" s="109" t="s">
        <v>598</v>
      </c>
      <c r="V360" s="109" t="s">
        <v>1246</v>
      </c>
      <c r="W360" s="109">
        <v>2019</v>
      </c>
      <c r="X360" s="114"/>
      <c r="Y360" s="114" t="s">
        <v>1327</v>
      </c>
      <c r="Z360" s="109"/>
      <c r="AA360" s="109"/>
      <c r="AB360" s="109"/>
      <c r="AC360" s="109"/>
      <c r="AD360" s="109"/>
    </row>
    <row r="361" spans="2:30">
      <c r="B361" s="103">
        <v>356</v>
      </c>
      <c r="C361" s="109" t="s">
        <v>1247</v>
      </c>
      <c r="D361" s="109" t="s">
        <v>1246</v>
      </c>
      <c r="E361" s="103">
        <f>VLOOKUP($C361&amp;", "&amp;$D361, '[1]Appendix - GPS Coordinates'!$C:$E, 2, FALSE)</f>
        <v>39.964511999999999</v>
      </c>
      <c r="F361" s="103">
        <f>VLOOKUP($C361&amp;", "&amp;$D361, '[1]Appendix - GPS Coordinates'!$C:$E, 3, FALSE)</f>
        <v>-86.145782430136705</v>
      </c>
      <c r="G361" s="109" t="s">
        <v>148</v>
      </c>
      <c r="H361" s="109">
        <v>2019</v>
      </c>
      <c r="I361" s="103">
        <v>2019</v>
      </c>
      <c r="J361" s="110"/>
      <c r="K361" s="111" t="s">
        <v>89</v>
      </c>
      <c r="L361" s="109" t="s">
        <v>79</v>
      </c>
      <c r="M361" s="112">
        <v>4.76</v>
      </c>
      <c r="N361" s="109"/>
      <c r="O361" s="109"/>
      <c r="P361" s="113"/>
      <c r="Q361" s="109" t="s">
        <v>1306</v>
      </c>
      <c r="R361" s="109" t="s">
        <v>133</v>
      </c>
      <c r="S361" s="109"/>
      <c r="T361" s="109" t="s">
        <v>1328</v>
      </c>
      <c r="U361" s="109" t="s">
        <v>1308</v>
      </c>
      <c r="V361" s="109" t="s">
        <v>1246</v>
      </c>
      <c r="W361" s="109">
        <v>2019</v>
      </c>
      <c r="X361" s="114"/>
      <c r="Y361" s="114" t="s">
        <v>1309</v>
      </c>
      <c r="Z361" s="109"/>
      <c r="AA361" s="109"/>
      <c r="AB361" s="109"/>
      <c r="AC361" s="109"/>
      <c r="AD361" s="109"/>
    </row>
    <row r="362" spans="2:30">
      <c r="B362" s="109">
        <v>357</v>
      </c>
      <c r="C362" s="109" t="s">
        <v>1247</v>
      </c>
      <c r="D362" s="109" t="s">
        <v>1246</v>
      </c>
      <c r="E362" s="103">
        <f>VLOOKUP($C362&amp;", "&amp;$D362, '[1]Appendix - GPS Coordinates'!$C:$E, 2, FALSE)</f>
        <v>39.964511999999999</v>
      </c>
      <c r="F362" s="103">
        <f>VLOOKUP($C362&amp;", "&amp;$D362, '[1]Appendix - GPS Coordinates'!$C:$E, 3, FALSE)</f>
        <v>-86.145782430136705</v>
      </c>
      <c r="G362" s="109" t="s">
        <v>148</v>
      </c>
      <c r="H362" s="109"/>
      <c r="I362" s="103">
        <v>2016</v>
      </c>
      <c r="J362" s="110"/>
      <c r="K362" s="111" t="s">
        <v>89</v>
      </c>
      <c r="L362" s="109" t="s">
        <v>79</v>
      </c>
      <c r="M362" s="112">
        <v>5</v>
      </c>
      <c r="N362" s="109"/>
      <c r="O362" s="109"/>
      <c r="P362" s="113"/>
      <c r="Q362" s="109" t="s">
        <v>1329</v>
      </c>
      <c r="R362" s="109" t="s">
        <v>133</v>
      </c>
      <c r="S362" s="109"/>
      <c r="T362" s="109" t="s">
        <v>1330</v>
      </c>
      <c r="U362" s="109" t="s">
        <v>496</v>
      </c>
      <c r="V362" s="109" t="s">
        <v>1246</v>
      </c>
      <c r="W362" s="109">
        <v>2016</v>
      </c>
      <c r="X362" s="114"/>
      <c r="Y362" s="114" t="s">
        <v>1331</v>
      </c>
      <c r="Z362" s="109"/>
      <c r="AA362" s="109"/>
      <c r="AB362" s="109"/>
      <c r="AC362" s="109"/>
      <c r="AD362" s="109"/>
    </row>
    <row r="363" spans="2:30">
      <c r="B363" s="109">
        <v>358</v>
      </c>
      <c r="C363" s="109" t="s">
        <v>1247</v>
      </c>
      <c r="D363" s="109" t="s">
        <v>1246</v>
      </c>
      <c r="E363" s="103">
        <f>VLOOKUP($C363&amp;", "&amp;$D363, '[1]Appendix - GPS Coordinates'!$C:$E, 2, FALSE)</f>
        <v>39.964511999999999</v>
      </c>
      <c r="F363" s="103">
        <f>VLOOKUP($C363&amp;", "&amp;$D363, '[1]Appendix - GPS Coordinates'!$C:$E, 3, FALSE)</f>
        <v>-86.145782430136705</v>
      </c>
      <c r="G363" s="109" t="s">
        <v>148</v>
      </c>
      <c r="H363" s="109"/>
      <c r="I363" s="103">
        <v>2019</v>
      </c>
      <c r="J363" s="110"/>
      <c r="K363" s="111" t="s">
        <v>89</v>
      </c>
      <c r="L363" s="109" t="s">
        <v>79</v>
      </c>
      <c r="M363" s="112">
        <v>5.26</v>
      </c>
      <c r="N363" s="109"/>
      <c r="O363" s="109"/>
      <c r="P363" s="113"/>
      <c r="Q363" s="109" t="s">
        <v>1332</v>
      </c>
      <c r="R363" s="109" t="s">
        <v>133</v>
      </c>
      <c r="S363" s="109"/>
      <c r="T363" s="109" t="s">
        <v>1333</v>
      </c>
      <c r="U363" s="109" t="s">
        <v>1334</v>
      </c>
      <c r="V363" s="109" t="s">
        <v>1246</v>
      </c>
      <c r="W363" s="109">
        <v>2019</v>
      </c>
      <c r="X363" s="114"/>
      <c r="Y363" s="114" t="s">
        <v>1335</v>
      </c>
      <c r="Z363" s="109"/>
      <c r="AA363" s="109"/>
      <c r="AB363" s="109"/>
      <c r="AC363" s="109"/>
      <c r="AD363" s="109"/>
    </row>
    <row r="364" spans="2:30">
      <c r="B364" s="103">
        <v>359</v>
      </c>
      <c r="C364" s="109" t="s">
        <v>1247</v>
      </c>
      <c r="D364" s="109" t="s">
        <v>1246</v>
      </c>
      <c r="E364" s="103">
        <f>VLOOKUP($C364&amp;", "&amp;$D364, '[1]Appendix - GPS Coordinates'!$C:$E, 2, FALSE)</f>
        <v>39.964511999999999</v>
      </c>
      <c r="F364" s="103">
        <f>VLOOKUP($C364&amp;", "&amp;$D364, '[1]Appendix - GPS Coordinates'!$C:$E, 3, FALSE)</f>
        <v>-86.145782430136705</v>
      </c>
      <c r="G364" s="109" t="s">
        <v>148</v>
      </c>
      <c r="H364" s="109">
        <v>2019</v>
      </c>
      <c r="I364" s="103">
        <v>2019</v>
      </c>
      <c r="J364" s="110">
        <v>43712</v>
      </c>
      <c r="K364" s="111" t="s">
        <v>89</v>
      </c>
      <c r="L364" s="109" t="s">
        <v>79</v>
      </c>
      <c r="M364" s="112">
        <v>6</v>
      </c>
      <c r="N364" s="109"/>
      <c r="O364" s="109"/>
      <c r="P364" s="113"/>
      <c r="Q364" s="109" t="s">
        <v>1329</v>
      </c>
      <c r="R364" s="109" t="s">
        <v>133</v>
      </c>
      <c r="S364" s="109"/>
      <c r="T364" s="109"/>
      <c r="U364" s="109" t="s">
        <v>496</v>
      </c>
      <c r="V364" s="109" t="s">
        <v>1246</v>
      </c>
      <c r="W364" s="109"/>
      <c r="X364" s="114"/>
      <c r="Y364" s="114" t="s">
        <v>1336</v>
      </c>
      <c r="Z364" s="109"/>
      <c r="AA364" s="109"/>
      <c r="AB364" s="109"/>
      <c r="AC364" s="109"/>
      <c r="AD364" s="109"/>
    </row>
    <row r="365" spans="2:30">
      <c r="B365" s="109">
        <v>360</v>
      </c>
      <c r="C365" s="109" t="s">
        <v>1247</v>
      </c>
      <c r="D365" s="109" t="s">
        <v>1246</v>
      </c>
      <c r="E365" s="103">
        <f>VLOOKUP($C365&amp;", "&amp;$D365, '[1]Appendix - GPS Coordinates'!$C:$E, 2, FALSE)</f>
        <v>39.964511999999999</v>
      </c>
      <c r="F365" s="103">
        <f>VLOOKUP($C365&amp;", "&amp;$D365, '[1]Appendix - GPS Coordinates'!$C:$E, 3, FALSE)</f>
        <v>-86.145782430136705</v>
      </c>
      <c r="G365" s="109" t="s">
        <v>148</v>
      </c>
      <c r="H365" s="109">
        <v>2018</v>
      </c>
      <c r="I365" s="103">
        <v>2018</v>
      </c>
      <c r="J365" s="110"/>
      <c r="K365" s="111" t="s">
        <v>89</v>
      </c>
      <c r="L365" s="109" t="s">
        <v>79</v>
      </c>
      <c r="M365" s="112">
        <v>7.44</v>
      </c>
      <c r="N365" s="109"/>
      <c r="O365" s="109"/>
      <c r="P365" s="113"/>
      <c r="Q365" s="109" t="s">
        <v>1325</v>
      </c>
      <c r="R365" s="109" t="s">
        <v>133</v>
      </c>
      <c r="S365" s="109"/>
      <c r="T365" s="109" t="s">
        <v>1337</v>
      </c>
      <c r="U365" s="109" t="s">
        <v>598</v>
      </c>
      <c r="V365" s="109" t="s">
        <v>1246</v>
      </c>
      <c r="W365" s="109">
        <v>2019</v>
      </c>
      <c r="X365" s="114"/>
      <c r="Y365" s="114" t="s">
        <v>1338</v>
      </c>
      <c r="Z365" s="109"/>
      <c r="AA365" s="109"/>
      <c r="AB365" s="109"/>
      <c r="AC365" s="109"/>
      <c r="AD365" s="109"/>
    </row>
    <row r="366" spans="2:30">
      <c r="B366" s="103">
        <v>361</v>
      </c>
      <c r="C366" s="109" t="s">
        <v>1247</v>
      </c>
      <c r="D366" s="109" t="s">
        <v>1246</v>
      </c>
      <c r="E366" s="103">
        <f>VLOOKUP($C366&amp;", "&amp;$D366, '[1]Appendix - GPS Coordinates'!$C:$E, 2, FALSE)</f>
        <v>39.964511999999999</v>
      </c>
      <c r="F366" s="103">
        <f>VLOOKUP($C366&amp;", "&amp;$D366, '[1]Appendix - GPS Coordinates'!$C:$E, 3, FALSE)</f>
        <v>-86.145782430136705</v>
      </c>
      <c r="G366" s="109" t="s">
        <v>148</v>
      </c>
      <c r="H366" s="109">
        <v>2019</v>
      </c>
      <c r="I366" s="103">
        <v>2019</v>
      </c>
      <c r="J366" s="110">
        <v>43703</v>
      </c>
      <c r="K366" s="111" t="s">
        <v>89</v>
      </c>
      <c r="L366" s="109" t="s">
        <v>79</v>
      </c>
      <c r="M366" s="112">
        <v>7.5</v>
      </c>
      <c r="N366" s="109"/>
      <c r="O366" s="109"/>
      <c r="P366" s="113"/>
      <c r="Q366" s="109" t="s">
        <v>1339</v>
      </c>
      <c r="R366" s="109" t="s">
        <v>133</v>
      </c>
      <c r="S366" s="109"/>
      <c r="T366" s="109" t="s">
        <v>1340</v>
      </c>
      <c r="U366" s="109" t="s">
        <v>1340</v>
      </c>
      <c r="V366" s="109" t="s">
        <v>1246</v>
      </c>
      <c r="W366" s="109"/>
      <c r="X366" s="114"/>
      <c r="Y366" s="114" t="s">
        <v>1341</v>
      </c>
      <c r="Z366" s="109"/>
      <c r="AA366" s="109"/>
      <c r="AB366" s="109"/>
      <c r="AC366" s="109"/>
      <c r="AD366" s="109"/>
    </row>
    <row r="367" spans="2:30">
      <c r="B367" s="109">
        <v>362</v>
      </c>
      <c r="C367" s="109" t="s">
        <v>1247</v>
      </c>
      <c r="D367" s="109" t="s">
        <v>1246</v>
      </c>
      <c r="E367" s="103">
        <f>VLOOKUP($C367&amp;", "&amp;$D367, '[1]Appendix - GPS Coordinates'!$C:$E, 2, FALSE)</f>
        <v>39.964511999999999</v>
      </c>
      <c r="F367" s="103">
        <f>VLOOKUP($C367&amp;", "&amp;$D367, '[1]Appendix - GPS Coordinates'!$C:$E, 3, FALSE)</f>
        <v>-86.145782430136705</v>
      </c>
      <c r="G367" s="109" t="s">
        <v>148</v>
      </c>
      <c r="H367" s="109">
        <v>2019</v>
      </c>
      <c r="I367" s="103">
        <v>2019</v>
      </c>
      <c r="J367" s="110">
        <v>43581</v>
      </c>
      <c r="K367" s="111" t="s">
        <v>89</v>
      </c>
      <c r="L367" s="109" t="s">
        <v>79</v>
      </c>
      <c r="M367" s="112">
        <v>7.9</v>
      </c>
      <c r="N367" s="109"/>
      <c r="O367" s="109"/>
      <c r="P367" s="113"/>
      <c r="Q367" s="109" t="s">
        <v>1325</v>
      </c>
      <c r="R367" s="109" t="s">
        <v>133</v>
      </c>
      <c r="S367" s="109"/>
      <c r="T367" s="109" t="s">
        <v>1342</v>
      </c>
      <c r="U367" s="109" t="s">
        <v>598</v>
      </c>
      <c r="V367" s="109" t="s">
        <v>1246</v>
      </c>
      <c r="W367" s="109"/>
      <c r="X367" s="114"/>
      <c r="Y367" s="114" t="s">
        <v>1327</v>
      </c>
      <c r="Z367" s="109"/>
      <c r="AA367" s="109"/>
      <c r="AB367" s="109"/>
      <c r="AC367" s="109"/>
      <c r="AD367" s="109"/>
    </row>
    <row r="368" spans="2:30">
      <c r="B368" s="109">
        <v>363</v>
      </c>
      <c r="C368" s="109" t="s">
        <v>1247</v>
      </c>
      <c r="D368" s="109" t="s">
        <v>1246</v>
      </c>
      <c r="E368" s="103">
        <f>VLOOKUP($C368&amp;", "&amp;$D368, '[1]Appendix - GPS Coordinates'!$C:$E, 2, FALSE)</f>
        <v>39.964511999999999</v>
      </c>
      <c r="F368" s="103">
        <f>VLOOKUP($C368&amp;", "&amp;$D368, '[1]Appendix - GPS Coordinates'!$C:$E, 3, FALSE)</f>
        <v>-86.145782430136705</v>
      </c>
      <c r="G368" s="109" t="s">
        <v>148</v>
      </c>
      <c r="H368" s="109">
        <v>2019</v>
      </c>
      <c r="I368" s="103">
        <v>2019</v>
      </c>
      <c r="J368" s="110"/>
      <c r="K368" s="111" t="s">
        <v>89</v>
      </c>
      <c r="L368" s="109" t="s">
        <v>79</v>
      </c>
      <c r="M368" s="112">
        <v>7.93</v>
      </c>
      <c r="N368" s="109"/>
      <c r="O368" s="109"/>
      <c r="P368" s="113"/>
      <c r="Q368" s="109" t="s">
        <v>1306</v>
      </c>
      <c r="R368" s="109" t="s">
        <v>133</v>
      </c>
      <c r="S368" s="109"/>
      <c r="T368" s="109" t="s">
        <v>1343</v>
      </c>
      <c r="U368" s="109" t="s">
        <v>1308</v>
      </c>
      <c r="V368" s="109" t="s">
        <v>1246</v>
      </c>
      <c r="W368" s="109">
        <v>2019</v>
      </c>
      <c r="X368" s="114"/>
      <c r="Y368" s="114" t="s">
        <v>1309</v>
      </c>
      <c r="Z368" s="109"/>
      <c r="AA368" s="109"/>
      <c r="AB368" s="109"/>
      <c r="AC368" s="109"/>
      <c r="AD368" s="109"/>
    </row>
    <row r="369" spans="2:30">
      <c r="B369" s="103">
        <v>364</v>
      </c>
      <c r="C369" s="109" t="s">
        <v>1247</v>
      </c>
      <c r="D369" s="109" t="s">
        <v>1246</v>
      </c>
      <c r="E369" s="103">
        <f>VLOOKUP($C369&amp;", "&amp;$D369, '[1]Appendix - GPS Coordinates'!$C:$E, 2, FALSE)</f>
        <v>39.964511999999999</v>
      </c>
      <c r="F369" s="103">
        <f>VLOOKUP($C369&amp;", "&amp;$D369, '[1]Appendix - GPS Coordinates'!$C:$E, 3, FALSE)</f>
        <v>-86.145782430136705</v>
      </c>
      <c r="G369" s="109" t="s">
        <v>148</v>
      </c>
      <c r="H369" s="109">
        <v>2017</v>
      </c>
      <c r="I369" s="103">
        <v>2017</v>
      </c>
      <c r="J369" s="110">
        <v>42760</v>
      </c>
      <c r="K369" s="111" t="s">
        <v>89</v>
      </c>
      <c r="L369" s="109" t="s">
        <v>79</v>
      </c>
      <c r="M369" s="112">
        <v>8.1</v>
      </c>
      <c r="N369" s="109"/>
      <c r="O369" s="109"/>
      <c r="P369" s="113"/>
      <c r="Q369" s="109" t="s">
        <v>1329</v>
      </c>
      <c r="R369" s="109" t="s">
        <v>133</v>
      </c>
      <c r="S369" s="109"/>
      <c r="T369" s="109" t="s">
        <v>1344</v>
      </c>
      <c r="U369" s="109" t="s">
        <v>496</v>
      </c>
      <c r="V369" s="109" t="s">
        <v>1246</v>
      </c>
      <c r="W369" s="109">
        <v>2017</v>
      </c>
      <c r="X369" s="114"/>
      <c r="Y369" s="114" t="s">
        <v>1331</v>
      </c>
      <c r="Z369" s="109"/>
      <c r="AA369" s="109"/>
      <c r="AB369" s="109"/>
      <c r="AC369" s="109"/>
      <c r="AD369" s="109"/>
    </row>
    <row r="370" spans="2:30">
      <c r="B370" s="109">
        <v>365</v>
      </c>
      <c r="C370" s="109" t="s">
        <v>1247</v>
      </c>
      <c r="D370" s="109" t="s">
        <v>1246</v>
      </c>
      <c r="E370" s="103">
        <f>VLOOKUP($C370&amp;", "&amp;$D370, '[1]Appendix - GPS Coordinates'!$C:$E, 2, FALSE)</f>
        <v>39.964511999999999</v>
      </c>
      <c r="F370" s="103">
        <f>VLOOKUP($C370&amp;", "&amp;$D370, '[1]Appendix - GPS Coordinates'!$C:$E, 3, FALSE)</f>
        <v>-86.145782430136705</v>
      </c>
      <c r="G370" s="109" t="s">
        <v>148</v>
      </c>
      <c r="H370" s="109">
        <v>2019</v>
      </c>
      <c r="I370" s="103">
        <v>2019</v>
      </c>
      <c r="J370" s="110"/>
      <c r="K370" s="111" t="s">
        <v>89</v>
      </c>
      <c r="L370" s="109" t="s">
        <v>79</v>
      </c>
      <c r="M370" s="112">
        <v>9.6999999999999993</v>
      </c>
      <c r="N370" s="109"/>
      <c r="O370" s="109"/>
      <c r="P370" s="113"/>
      <c r="Q370" s="109" t="s">
        <v>1306</v>
      </c>
      <c r="R370" s="109" t="s">
        <v>133</v>
      </c>
      <c r="S370" s="109"/>
      <c r="T370" s="109" t="s">
        <v>1345</v>
      </c>
      <c r="U370" s="109" t="s">
        <v>1308</v>
      </c>
      <c r="V370" s="109" t="s">
        <v>1246</v>
      </c>
      <c r="W370" s="109"/>
      <c r="X370" s="114"/>
      <c r="Y370" s="114" t="s">
        <v>1346</v>
      </c>
      <c r="Z370" s="109"/>
      <c r="AA370" s="109"/>
      <c r="AB370" s="109"/>
      <c r="AC370" s="109"/>
      <c r="AD370" s="109"/>
    </row>
    <row r="371" spans="2:30">
      <c r="B371" s="109">
        <v>366</v>
      </c>
      <c r="C371" s="109" t="s">
        <v>1247</v>
      </c>
      <c r="D371" s="109" t="s">
        <v>1246</v>
      </c>
      <c r="E371" s="103">
        <f>VLOOKUP($C371&amp;", "&amp;$D371, '[1]Appendix - GPS Coordinates'!$C:$E, 2, FALSE)</f>
        <v>39.964511999999999</v>
      </c>
      <c r="F371" s="103">
        <f>VLOOKUP($C371&amp;", "&amp;$D371, '[1]Appendix - GPS Coordinates'!$C:$E, 3, FALSE)</f>
        <v>-86.145782430136705</v>
      </c>
      <c r="G371" s="109" t="s">
        <v>148</v>
      </c>
      <c r="H371" s="109">
        <v>2019</v>
      </c>
      <c r="I371" s="103">
        <v>2019</v>
      </c>
      <c r="J371" s="110">
        <v>43803</v>
      </c>
      <c r="K371" s="111" t="s">
        <v>89</v>
      </c>
      <c r="L371" s="109" t="s">
        <v>79</v>
      </c>
      <c r="M371" s="112">
        <v>12</v>
      </c>
      <c r="N371" s="109"/>
      <c r="O371" s="109"/>
      <c r="P371" s="113"/>
      <c r="Q371" s="109" t="s">
        <v>1314</v>
      </c>
      <c r="R371" s="109" t="s">
        <v>133</v>
      </c>
      <c r="S371" s="109"/>
      <c r="T371" s="109"/>
      <c r="U371" s="109" t="s">
        <v>1315</v>
      </c>
      <c r="V371" s="109" t="s">
        <v>1246</v>
      </c>
      <c r="W371" s="109"/>
      <c r="X371" s="114"/>
      <c r="Y371" s="114" t="s">
        <v>1347</v>
      </c>
      <c r="Z371" s="109"/>
      <c r="AA371" s="109"/>
      <c r="AB371" s="109"/>
      <c r="AC371" s="109"/>
      <c r="AD371" s="109"/>
    </row>
    <row r="372" spans="2:30">
      <c r="B372" s="103">
        <v>367</v>
      </c>
      <c r="C372" s="109" t="s">
        <v>1348</v>
      </c>
      <c r="D372" s="109" t="s">
        <v>1246</v>
      </c>
      <c r="E372" s="103">
        <f>VLOOKUP($C372&amp;", "&amp;$D372, '[1]Appendix - GPS Coordinates'!$C:$E, 2, FALSE)</f>
        <v>40.7545006</v>
      </c>
      <c r="F372" s="103">
        <f>VLOOKUP($C372&amp;", "&amp;$D372, '[1]Appendix - GPS Coordinates'!$C:$E, 3, FALSE)</f>
        <v>-86.356735599999993</v>
      </c>
      <c r="G372" s="109" t="s">
        <v>148</v>
      </c>
      <c r="H372" s="109">
        <v>2020</v>
      </c>
      <c r="I372" s="103">
        <v>2020</v>
      </c>
      <c r="J372" s="110">
        <v>44012</v>
      </c>
      <c r="K372" s="111" t="s">
        <v>89</v>
      </c>
      <c r="L372" s="109" t="s">
        <v>79</v>
      </c>
      <c r="M372" s="112">
        <v>16</v>
      </c>
      <c r="N372" s="109" t="s">
        <v>166</v>
      </c>
      <c r="O372" s="109">
        <v>30</v>
      </c>
      <c r="P372" s="113"/>
      <c r="Q372" s="109" t="s">
        <v>1349</v>
      </c>
      <c r="R372" s="109" t="s">
        <v>81</v>
      </c>
      <c r="S372" s="109" t="s">
        <v>1350</v>
      </c>
      <c r="T372" s="109" t="s">
        <v>1348</v>
      </c>
      <c r="U372" s="109" t="s">
        <v>1348</v>
      </c>
      <c r="V372" s="109" t="s">
        <v>1246</v>
      </c>
      <c r="W372" s="109"/>
      <c r="X372" s="114"/>
      <c r="Y372" s="114" t="s">
        <v>1351</v>
      </c>
      <c r="Z372" s="109"/>
      <c r="AA372" s="109"/>
      <c r="AB372" s="109"/>
      <c r="AC372" s="109"/>
      <c r="AD372" s="109"/>
    </row>
    <row r="373" spans="2:30">
      <c r="B373" s="109">
        <v>368</v>
      </c>
      <c r="C373" s="109" t="s">
        <v>1352</v>
      </c>
      <c r="D373" s="109" t="s">
        <v>1246</v>
      </c>
      <c r="E373" s="103">
        <f>VLOOKUP($C373&amp;", "&amp;$D373, '[1]Appendix - GPS Coordinates'!$C:$E, 2, FALSE)</f>
        <v>40.193689200000001</v>
      </c>
      <c r="F373" s="103">
        <f>VLOOKUP($C373&amp;", "&amp;$D373, '[1]Appendix - GPS Coordinates'!$C:$E, 3, FALSE)</f>
        <v>-85.386527099999995</v>
      </c>
      <c r="G373" s="109" t="s">
        <v>148</v>
      </c>
      <c r="H373" s="109">
        <v>2021</v>
      </c>
      <c r="I373" s="103">
        <v>2021</v>
      </c>
      <c r="J373" s="110">
        <v>44222</v>
      </c>
      <c r="K373" s="111" t="s">
        <v>89</v>
      </c>
      <c r="L373" s="109" t="s">
        <v>105</v>
      </c>
      <c r="M373" s="118">
        <v>1.3</v>
      </c>
      <c r="N373" s="109"/>
      <c r="O373" s="109"/>
      <c r="P373" s="113"/>
      <c r="Q373" s="109"/>
      <c r="R373" s="109"/>
      <c r="S373" s="109"/>
      <c r="T373" s="109" t="s">
        <v>1353</v>
      </c>
      <c r="U373" s="109" t="s">
        <v>1352</v>
      </c>
      <c r="V373" s="109" t="s">
        <v>1246</v>
      </c>
      <c r="W373" s="109"/>
      <c r="X373" s="114">
        <v>24600</v>
      </c>
      <c r="Y373" s="108" t="s">
        <v>1354</v>
      </c>
      <c r="Z373" s="108" t="s">
        <v>1355</v>
      </c>
      <c r="AA373" s="109"/>
      <c r="AB373" s="109"/>
      <c r="AC373" s="109"/>
      <c r="AD373" s="109"/>
    </row>
    <row r="374" spans="2:30">
      <c r="B374" s="103">
        <v>369</v>
      </c>
      <c r="C374" s="109" t="s">
        <v>1356</v>
      </c>
      <c r="D374" s="109" t="s">
        <v>1246</v>
      </c>
      <c r="E374" s="103">
        <f>VLOOKUP($C374&amp;", "&amp;$D374, '[1]Appendix - GPS Coordinates'!$C:$E, 2, FALSE)</f>
        <v>41.4667113</v>
      </c>
      <c r="F374" s="103">
        <f>VLOOKUP($C374&amp;", "&amp;$D374, '[1]Appendix - GPS Coordinates'!$C:$E, 3, FALSE)</f>
        <v>-86.483068099999997</v>
      </c>
      <c r="G374" s="109" t="s">
        <v>148</v>
      </c>
      <c r="H374" s="109"/>
      <c r="I374" s="103">
        <v>2021</v>
      </c>
      <c r="J374" s="110"/>
      <c r="K374" s="111" t="s">
        <v>89</v>
      </c>
      <c r="L374" s="109" t="s">
        <v>105</v>
      </c>
      <c r="M374" s="112">
        <v>0.5</v>
      </c>
      <c r="N374" s="109"/>
      <c r="O374" s="109"/>
      <c r="P374" s="113"/>
      <c r="Q374" s="109"/>
      <c r="R374" s="109"/>
      <c r="S374" s="109" t="s">
        <v>1357</v>
      </c>
      <c r="T374" s="109" t="s">
        <v>1358</v>
      </c>
      <c r="U374" s="109" t="s">
        <v>1356</v>
      </c>
      <c r="V374" s="109" t="s">
        <v>1246</v>
      </c>
      <c r="W374" s="109">
        <v>2021</v>
      </c>
      <c r="X374" s="114"/>
      <c r="Y374" s="114" t="s">
        <v>1359</v>
      </c>
      <c r="Z374" s="109" t="s">
        <v>1360</v>
      </c>
      <c r="AA374" s="109" t="s">
        <v>1361</v>
      </c>
      <c r="AB374" s="109"/>
      <c r="AC374" s="109"/>
      <c r="AD374" s="109"/>
    </row>
    <row r="375" spans="2:30">
      <c r="B375" s="109">
        <v>370</v>
      </c>
      <c r="C375" s="109" t="s">
        <v>1362</v>
      </c>
      <c r="D375" s="109" t="s">
        <v>1363</v>
      </c>
      <c r="E375" s="103">
        <f>VLOOKUP($C375&amp;", "&amp;$D375, '[1]Appendix - GPS Coordinates'!$C:$E, 2, FALSE)</f>
        <v>42.460752599999999</v>
      </c>
      <c r="F375" s="103">
        <f>VLOOKUP($C375&amp;", "&amp;$D375, '[1]Appendix - GPS Coordinates'!$C:$E, 3, FALSE)</f>
        <v>-92.303023499999995</v>
      </c>
      <c r="G375" s="109" t="s">
        <v>148</v>
      </c>
      <c r="H375" s="109">
        <v>2020</v>
      </c>
      <c r="I375" s="103">
        <v>2020</v>
      </c>
      <c r="J375" s="110">
        <v>44048</v>
      </c>
      <c r="K375" s="111" t="s">
        <v>89</v>
      </c>
      <c r="L375" s="109" t="s">
        <v>105</v>
      </c>
      <c r="M375" s="112">
        <v>0.7</v>
      </c>
      <c r="N375" s="109"/>
      <c r="O375" s="109"/>
      <c r="P375" s="113"/>
      <c r="Q375" s="109" t="s">
        <v>1364</v>
      </c>
      <c r="R375" s="109" t="s">
        <v>150</v>
      </c>
      <c r="S375" s="109" t="s">
        <v>1365</v>
      </c>
      <c r="T375" s="109"/>
      <c r="U375" s="109" t="s">
        <v>1362</v>
      </c>
      <c r="V375" s="109" t="s">
        <v>1363</v>
      </c>
      <c r="W375" s="109"/>
      <c r="X375" s="114"/>
      <c r="Y375" s="114" t="s">
        <v>1366</v>
      </c>
      <c r="Z375" s="109" t="s">
        <v>1367</v>
      </c>
      <c r="AA375" s="109"/>
      <c r="AB375" s="109"/>
      <c r="AC375" s="109"/>
      <c r="AD375" s="109"/>
    </row>
    <row r="376" spans="2:30">
      <c r="B376" s="109">
        <v>371</v>
      </c>
      <c r="C376" s="109" t="s">
        <v>1368</v>
      </c>
      <c r="D376" s="109" t="s">
        <v>1363</v>
      </c>
      <c r="E376" s="103">
        <f>VLOOKUP($C376&amp;", "&amp;$D376, '[1]Appendix - GPS Coordinates'!$C:$E, 2, FALSE)</f>
        <v>40.751688399999999</v>
      </c>
      <c r="F376" s="103">
        <f>VLOOKUP($C376&amp;", "&amp;$D376, '[1]Appendix - GPS Coordinates'!$C:$E, 3, FALSE)</f>
        <v>-92.414907400000004</v>
      </c>
      <c r="G376" s="109" t="s">
        <v>148</v>
      </c>
      <c r="H376" s="109">
        <v>2018</v>
      </c>
      <c r="I376" s="103">
        <v>2018</v>
      </c>
      <c r="J376" s="110">
        <v>43313</v>
      </c>
      <c r="K376" s="111" t="s">
        <v>89</v>
      </c>
      <c r="L376" s="109" t="s">
        <v>79</v>
      </c>
      <c r="M376" s="112">
        <v>1.86</v>
      </c>
      <c r="N376" s="109"/>
      <c r="O376" s="109"/>
      <c r="P376" s="113"/>
      <c r="Q376" s="109"/>
      <c r="R376" s="109"/>
      <c r="S376" s="109" t="s">
        <v>1369</v>
      </c>
      <c r="T376" s="109" t="s">
        <v>1370</v>
      </c>
      <c r="U376" s="109" t="s">
        <v>1368</v>
      </c>
      <c r="V376" s="109" t="s">
        <v>1363</v>
      </c>
      <c r="W376" s="109">
        <v>2017</v>
      </c>
      <c r="X376" s="114"/>
      <c r="Y376" s="114" t="s">
        <v>1371</v>
      </c>
      <c r="Z376" s="109"/>
      <c r="AA376" s="109"/>
      <c r="AB376" s="109"/>
      <c r="AC376" s="109"/>
      <c r="AD376" s="109"/>
    </row>
    <row r="377" spans="2:30">
      <c r="B377" s="103">
        <v>372</v>
      </c>
      <c r="C377" s="109" t="s">
        <v>1372</v>
      </c>
      <c r="D377" s="109" t="s">
        <v>1363</v>
      </c>
      <c r="E377" s="103">
        <f>VLOOKUP($C377&amp;", "&amp;$D377, '[1]Appendix - GPS Coordinates'!$C:$E, 2, FALSE)</f>
        <v>42.527412300000002</v>
      </c>
      <c r="F377" s="103">
        <f>VLOOKUP($C377&amp;", "&amp;$D377, '[1]Appendix - GPS Coordinates'!$C:$E, 3, FALSE)</f>
        <v>-92.445317900000006</v>
      </c>
      <c r="G377" s="109" t="s">
        <v>148</v>
      </c>
      <c r="H377" s="109"/>
      <c r="I377" s="103">
        <v>2016</v>
      </c>
      <c r="J377" s="110"/>
      <c r="K377" s="111" t="s">
        <v>89</v>
      </c>
      <c r="L377" s="109" t="s">
        <v>165</v>
      </c>
      <c r="M377" s="112">
        <v>1.503692308</v>
      </c>
      <c r="N377" s="109" t="s">
        <v>166</v>
      </c>
      <c r="O377" s="109"/>
      <c r="P377" s="113"/>
      <c r="Q377" s="109" t="s">
        <v>1373</v>
      </c>
      <c r="R377" s="109" t="s">
        <v>81</v>
      </c>
      <c r="S377" s="109"/>
      <c r="T377" s="109" t="s">
        <v>1374</v>
      </c>
      <c r="U377" s="109"/>
      <c r="V377" s="109"/>
      <c r="W377" s="109">
        <v>2016</v>
      </c>
      <c r="X377" s="114"/>
      <c r="Y377" s="114" t="s">
        <v>714</v>
      </c>
      <c r="Z377" s="109"/>
      <c r="AA377" s="109"/>
      <c r="AB377" s="109"/>
      <c r="AC377" s="109"/>
      <c r="AD377" s="109"/>
    </row>
    <row r="378" spans="2:30">
      <c r="B378" s="109">
        <v>373</v>
      </c>
      <c r="C378" s="109" t="s">
        <v>1375</v>
      </c>
      <c r="D378" s="109" t="s">
        <v>1363</v>
      </c>
      <c r="E378" s="103">
        <f>VLOOKUP($C378&amp;", "&amp;$D378, '[1]Appendix - GPS Coordinates'!$C:$E, 2, FALSE)</f>
        <v>43.262455899999999</v>
      </c>
      <c r="F378" s="103">
        <f>VLOOKUP($C378&amp;", "&amp;$D378, '[1]Appendix - GPS Coordinates'!$C:$E, 3, FALSE)</f>
        <v>-93.637159100000005</v>
      </c>
      <c r="G378" s="109" t="s">
        <v>148</v>
      </c>
      <c r="H378" s="109">
        <v>2021</v>
      </c>
      <c r="I378" s="103">
        <v>2021</v>
      </c>
      <c r="J378" s="110">
        <v>44235</v>
      </c>
      <c r="K378" s="111" t="s">
        <v>89</v>
      </c>
      <c r="L378" s="109" t="s">
        <v>105</v>
      </c>
      <c r="M378" s="112">
        <v>1</v>
      </c>
      <c r="N378" s="109"/>
      <c r="O378" s="109"/>
      <c r="P378" s="113"/>
      <c r="Q378" s="109" t="s">
        <v>1376</v>
      </c>
      <c r="R378" s="109" t="s">
        <v>81</v>
      </c>
      <c r="S378" s="109" t="s">
        <v>1377</v>
      </c>
      <c r="T378" s="109" t="s">
        <v>1378</v>
      </c>
      <c r="U378" s="109" t="s">
        <v>1379</v>
      </c>
      <c r="V378" s="109" t="s">
        <v>1363</v>
      </c>
      <c r="W378" s="109"/>
      <c r="X378" s="114"/>
      <c r="Y378" s="114" t="s">
        <v>1380</v>
      </c>
      <c r="Z378" s="109"/>
      <c r="AA378" s="109"/>
      <c r="AB378" s="109"/>
      <c r="AC378" s="109"/>
      <c r="AD378" s="109"/>
    </row>
    <row r="379" spans="2:30">
      <c r="B379" s="109">
        <v>374</v>
      </c>
      <c r="C379" s="109" t="s">
        <v>1381</v>
      </c>
      <c r="D379" s="109" t="s">
        <v>1363</v>
      </c>
      <c r="E379" s="103">
        <f>VLOOKUP($C379&amp;", "&amp;$D379, '[1]Appendix - GPS Coordinates'!$C:$E, 2, FALSE)</f>
        <v>43.153572799999999</v>
      </c>
      <c r="F379" s="103">
        <f>VLOOKUP($C379&amp;", "&amp;$D379, '[1]Appendix - GPS Coordinates'!$C:$E, 3, FALSE)</f>
        <v>-93.201036700000003</v>
      </c>
      <c r="G379" s="109" t="s">
        <v>148</v>
      </c>
      <c r="H379" s="109">
        <v>2019</v>
      </c>
      <c r="I379" s="103">
        <v>2019</v>
      </c>
      <c r="J379" s="110">
        <v>43754</v>
      </c>
      <c r="K379" s="111" t="s">
        <v>89</v>
      </c>
      <c r="L379" s="109" t="s">
        <v>105</v>
      </c>
      <c r="M379" s="112">
        <v>1.4823999999999999</v>
      </c>
      <c r="N379" s="109"/>
      <c r="O379" s="109"/>
      <c r="P379" s="113">
        <v>65</v>
      </c>
      <c r="Q379" s="109" t="s">
        <v>1251</v>
      </c>
      <c r="R379" s="109" t="s">
        <v>150</v>
      </c>
      <c r="S379" s="109"/>
      <c r="T379" s="109"/>
      <c r="U379" s="109" t="s">
        <v>1381</v>
      </c>
      <c r="V379" s="109" t="s">
        <v>1363</v>
      </c>
      <c r="W379" s="109"/>
      <c r="X379" s="114"/>
      <c r="Y379" s="114" t="s">
        <v>1382</v>
      </c>
      <c r="Z379" s="109" t="s">
        <v>1383</v>
      </c>
      <c r="AA379" s="109" t="s">
        <v>1384</v>
      </c>
      <c r="AB379" s="109"/>
      <c r="AC379" s="109"/>
      <c r="AD379" s="109"/>
    </row>
    <row r="380" spans="2:30">
      <c r="B380" s="103">
        <v>375</v>
      </c>
      <c r="C380" s="109" t="s">
        <v>1385</v>
      </c>
      <c r="D380" s="109" t="s">
        <v>1363</v>
      </c>
      <c r="E380" s="103">
        <f>VLOOKUP($C380&amp;", "&amp;$D380, '[1]Appendix - GPS Coordinates'!$C:$E, 2, FALSE)</f>
        <v>43.284081</v>
      </c>
      <c r="F380" s="103">
        <f>VLOOKUP($C380&amp;", "&amp;$D380, '[1]Appendix - GPS Coordinates'!$C:$E, 3, FALSE)</f>
        <v>-92.811162400000001</v>
      </c>
      <c r="G380" s="109" t="s">
        <v>148</v>
      </c>
      <c r="H380" s="109"/>
      <c r="I380" s="103">
        <v>2016</v>
      </c>
      <c r="J380" s="110"/>
      <c r="K380" s="111" t="s">
        <v>89</v>
      </c>
      <c r="L380" s="109" t="s">
        <v>165</v>
      </c>
      <c r="M380" s="112">
        <v>0.60984000000000005</v>
      </c>
      <c r="N380" s="109" t="s">
        <v>166</v>
      </c>
      <c r="O380" s="109"/>
      <c r="P380" s="113"/>
      <c r="Q380" s="109" t="s">
        <v>1386</v>
      </c>
      <c r="R380" s="109" t="s">
        <v>81</v>
      </c>
      <c r="S380" s="109"/>
      <c r="T380" s="109" t="s">
        <v>1387</v>
      </c>
      <c r="U380" s="109"/>
      <c r="V380" s="109"/>
      <c r="W380" s="109">
        <v>2016</v>
      </c>
      <c r="X380" s="114"/>
      <c r="Y380" s="114" t="s">
        <v>714</v>
      </c>
      <c r="Z380" s="109"/>
      <c r="AA380" s="109"/>
      <c r="AB380" s="109"/>
      <c r="AC380" s="109"/>
      <c r="AD380" s="109"/>
    </row>
    <row r="381" spans="2:30">
      <c r="B381" s="109">
        <v>376</v>
      </c>
      <c r="C381" s="108" t="s">
        <v>1388</v>
      </c>
      <c r="D381" s="108" t="s">
        <v>1363</v>
      </c>
      <c r="E381" s="103">
        <f>VLOOKUP($C381&amp;", "&amp;$D381, '[1]Appendix - GPS Coordinates'!$C:$E, 2, FALSE)</f>
        <v>41.838673700000001</v>
      </c>
      <c r="F381" s="103">
        <f>VLOOKUP($C381&amp;", "&amp;$D381, '[1]Appendix - GPS Coordinates'!$C:$E, 3, FALSE)</f>
        <v>-94.106921099999994</v>
      </c>
      <c r="G381" s="108" t="s">
        <v>136</v>
      </c>
      <c r="H381" s="120">
        <v>2021</v>
      </c>
      <c r="I381" s="120">
        <f>IF(ISBLANK(H381), IF(ISBLANK(W381), "", W381), H381)</f>
        <v>2021</v>
      </c>
      <c r="J381" s="121">
        <v>44368</v>
      </c>
      <c r="K381" s="108" t="s">
        <v>89</v>
      </c>
      <c r="L381" s="108" t="s">
        <v>105</v>
      </c>
      <c r="M381" s="122">
        <v>0.95399999999999996</v>
      </c>
      <c r="N381" s="108"/>
      <c r="O381" s="120"/>
      <c r="P381" s="120"/>
      <c r="Q381" s="108" t="s">
        <v>1389</v>
      </c>
      <c r="R381" s="108" t="s">
        <v>150</v>
      </c>
      <c r="S381" s="108" t="s">
        <v>1390</v>
      </c>
      <c r="T381" s="108" t="s">
        <v>1391</v>
      </c>
      <c r="U381" s="108" t="s">
        <v>1388</v>
      </c>
      <c r="V381" s="108" t="s">
        <v>1363</v>
      </c>
      <c r="W381" s="120">
        <v>2021</v>
      </c>
      <c r="X381" s="123"/>
      <c r="Y381" s="108" t="s">
        <v>1392</v>
      </c>
      <c r="Z381" s="108" t="s">
        <v>1393</v>
      </c>
      <c r="AA381" s="108" t="s">
        <v>1394</v>
      </c>
      <c r="AB381" s="108" t="s">
        <v>1395</v>
      </c>
      <c r="AC381" s="124"/>
      <c r="AD381" s="108" t="s">
        <v>1396</v>
      </c>
    </row>
    <row r="382" spans="2:30">
      <c r="B382" s="103">
        <v>377</v>
      </c>
      <c r="C382" s="104" t="s">
        <v>1388</v>
      </c>
      <c r="D382" s="104" t="s">
        <v>1363</v>
      </c>
      <c r="E382" s="103">
        <f>VLOOKUP($C382&amp;", "&amp;$D382, '[1]Appendix - GPS Coordinates'!$C:$E, 2, FALSE)</f>
        <v>41.838673700000001</v>
      </c>
      <c r="F382" s="103">
        <f>VLOOKUP($C382&amp;", "&amp;$D382, '[1]Appendix - GPS Coordinates'!$C:$E, 3, FALSE)</f>
        <v>-94.106921099999994</v>
      </c>
      <c r="G382" s="104" t="s">
        <v>136</v>
      </c>
      <c r="H382" s="103">
        <v>2021</v>
      </c>
      <c r="I382" s="103">
        <v>2021</v>
      </c>
      <c r="J382" s="105">
        <v>44291</v>
      </c>
      <c r="K382" s="104" t="s">
        <v>89</v>
      </c>
      <c r="L382" s="104" t="s">
        <v>105</v>
      </c>
      <c r="M382" s="106">
        <v>1</v>
      </c>
      <c r="N382" s="104"/>
      <c r="O382" s="103">
        <v>25</v>
      </c>
      <c r="P382" s="103"/>
      <c r="Q382" s="104" t="s">
        <v>1389</v>
      </c>
      <c r="R382" s="104" t="s">
        <v>150</v>
      </c>
      <c r="S382" s="104"/>
      <c r="T382" s="104" t="s">
        <v>1397</v>
      </c>
      <c r="U382" s="104" t="s">
        <v>1388</v>
      </c>
      <c r="V382" s="104" t="s">
        <v>1363</v>
      </c>
      <c r="W382" s="103">
        <v>2022</v>
      </c>
      <c r="X382" s="107">
        <v>1700</v>
      </c>
      <c r="Y382" s="108" t="s">
        <v>1392</v>
      </c>
      <c r="Z382" s="108" t="s">
        <v>1398</v>
      </c>
      <c r="AA382" s="104"/>
      <c r="AB382" s="104"/>
      <c r="AC382" s="104"/>
      <c r="AD382" s="104"/>
    </row>
    <row r="383" spans="2:30">
      <c r="B383" s="109">
        <v>378</v>
      </c>
      <c r="C383" s="109" t="s">
        <v>1399</v>
      </c>
      <c r="D383" s="109" t="s">
        <v>1400</v>
      </c>
      <c r="E383" s="103">
        <f>VLOOKUP($C383&amp;", "&amp;$D383, '[1]Appendix - GPS Coordinates'!$C:$E, 2, FALSE)</f>
        <v>38.775007000000002</v>
      </c>
      <c r="F383" s="103">
        <f>VLOOKUP($C383&amp;", "&amp;$D383, '[1]Appendix - GPS Coordinates'!$C:$E, 3, FALSE)</f>
        <v>-95.186360300000004</v>
      </c>
      <c r="G383" s="109" t="s">
        <v>136</v>
      </c>
      <c r="H383" s="109">
        <v>2018</v>
      </c>
      <c r="I383" s="103">
        <v>2018</v>
      </c>
      <c r="J383" s="110">
        <v>43424</v>
      </c>
      <c r="K383" s="111" t="s">
        <v>89</v>
      </c>
      <c r="L383" s="109" t="s">
        <v>105</v>
      </c>
      <c r="M383" s="112">
        <v>1</v>
      </c>
      <c r="N383" s="109"/>
      <c r="O383" s="109">
        <v>30</v>
      </c>
      <c r="P383" s="113">
        <v>56</v>
      </c>
      <c r="Q383" s="109" t="s">
        <v>1401</v>
      </c>
      <c r="R383" s="109" t="s">
        <v>81</v>
      </c>
      <c r="S383" s="109" t="s">
        <v>1402</v>
      </c>
      <c r="T383" s="109"/>
      <c r="U383" s="109" t="s">
        <v>1399</v>
      </c>
      <c r="V383" s="109" t="s">
        <v>1400</v>
      </c>
      <c r="W383" s="109">
        <v>2019</v>
      </c>
      <c r="X383" s="114"/>
      <c r="Y383" s="114" t="s">
        <v>1403</v>
      </c>
      <c r="Z383" s="109"/>
      <c r="AA383" s="109"/>
      <c r="AB383" s="109"/>
      <c r="AC383" s="109"/>
      <c r="AD383" s="109"/>
    </row>
    <row r="384" spans="2:30">
      <c r="B384" s="109">
        <v>379</v>
      </c>
      <c r="C384" s="109" t="s">
        <v>1404</v>
      </c>
      <c r="D384" s="109" t="s">
        <v>1400</v>
      </c>
      <c r="E384" s="103">
        <f>VLOOKUP($C384&amp;", "&amp;$D384, '[1]Appendix - GPS Coordinates'!$C:$E, 2, FALSE)</f>
        <v>39.113456200000002</v>
      </c>
      <c r="F384" s="103">
        <f>VLOOKUP($C384&amp;", "&amp;$D384, '[1]Appendix - GPS Coordinates'!$C:$E, 3, FALSE)</f>
        <v>-94.626497000000001</v>
      </c>
      <c r="G384" s="109" t="s">
        <v>136</v>
      </c>
      <c r="H384" s="109">
        <v>2017</v>
      </c>
      <c r="I384" s="103">
        <v>2017</v>
      </c>
      <c r="J384" s="110"/>
      <c r="K384" s="111" t="s">
        <v>89</v>
      </c>
      <c r="L384" s="109" t="s">
        <v>165</v>
      </c>
      <c r="M384" s="112">
        <v>1.2663</v>
      </c>
      <c r="N384" s="109" t="s">
        <v>126</v>
      </c>
      <c r="O384" s="109">
        <v>25</v>
      </c>
      <c r="P384" s="113"/>
      <c r="Q384" s="109" t="s">
        <v>1405</v>
      </c>
      <c r="R384" s="109" t="s">
        <v>81</v>
      </c>
      <c r="S384" s="109"/>
      <c r="T384" s="109" t="s">
        <v>1406</v>
      </c>
      <c r="U384" s="109" t="s">
        <v>1404</v>
      </c>
      <c r="V384" s="109" t="s">
        <v>1400</v>
      </c>
      <c r="W384" s="109">
        <v>2017</v>
      </c>
      <c r="X384" s="114"/>
      <c r="Y384" s="114" t="s">
        <v>1407</v>
      </c>
      <c r="Z384" s="109" t="s">
        <v>1408</v>
      </c>
      <c r="AA384" s="109"/>
      <c r="AB384" s="109"/>
      <c r="AC384" s="109"/>
      <c r="AD384" s="109"/>
    </row>
    <row r="385" spans="2:30">
      <c r="B385" s="103">
        <v>380</v>
      </c>
      <c r="C385" s="109" t="s">
        <v>1404</v>
      </c>
      <c r="D385" s="109" t="s">
        <v>1400</v>
      </c>
      <c r="E385" s="103">
        <f>VLOOKUP($C385&amp;", "&amp;$D385, '[1]Appendix - GPS Coordinates'!$C:$E, 2, FALSE)</f>
        <v>39.113456200000002</v>
      </c>
      <c r="F385" s="103">
        <f>VLOOKUP($C385&amp;", "&amp;$D385, '[1]Appendix - GPS Coordinates'!$C:$E, 3, FALSE)</f>
        <v>-94.626497000000001</v>
      </c>
      <c r="G385" s="109" t="s">
        <v>136</v>
      </c>
      <c r="H385" s="109">
        <v>2016</v>
      </c>
      <c r="I385" s="103">
        <v>2016</v>
      </c>
      <c r="J385" s="110">
        <v>42480</v>
      </c>
      <c r="K385" s="111" t="s">
        <v>246</v>
      </c>
      <c r="L385" s="109" t="s">
        <v>79</v>
      </c>
      <c r="M385" s="112">
        <v>200</v>
      </c>
      <c r="N385" s="109"/>
      <c r="O385" s="109">
        <v>20</v>
      </c>
      <c r="P385" s="113"/>
      <c r="Q385" s="109" t="s">
        <v>1405</v>
      </c>
      <c r="R385" s="109" t="s">
        <v>81</v>
      </c>
      <c r="S385" s="109" t="s">
        <v>1409</v>
      </c>
      <c r="T385" s="109" t="s">
        <v>1410</v>
      </c>
      <c r="U385" s="109" t="s">
        <v>333</v>
      </c>
      <c r="V385" s="109" t="s">
        <v>1400</v>
      </c>
      <c r="W385" s="109">
        <v>2017</v>
      </c>
      <c r="X385" s="114"/>
      <c r="Y385" s="109" t="s">
        <v>1411</v>
      </c>
      <c r="Z385" s="109" t="s">
        <v>1412</v>
      </c>
      <c r="AA385" s="109" t="s">
        <v>1413</v>
      </c>
      <c r="AB385" s="109"/>
      <c r="AC385" s="109"/>
      <c r="AD385" s="109"/>
    </row>
    <row r="386" spans="2:30">
      <c r="B386" s="109">
        <v>381</v>
      </c>
      <c r="C386" s="109" t="s">
        <v>1414</v>
      </c>
      <c r="D386" s="109" t="s">
        <v>1400</v>
      </c>
      <c r="E386" s="103">
        <f>VLOOKUP($C386&amp;", "&amp;$D386, '[1]Appendix - GPS Coordinates'!$C:$E, 2, FALSE)</f>
        <v>38.971938399999999</v>
      </c>
      <c r="F386" s="103">
        <f>VLOOKUP($C386&amp;", "&amp;$D386, '[1]Appendix - GPS Coordinates'!$C:$E, 3, FALSE)</f>
        <v>-95.235949599999998</v>
      </c>
      <c r="G386" s="109" t="s">
        <v>136</v>
      </c>
      <c r="H386" s="109">
        <v>2020</v>
      </c>
      <c r="I386" s="103">
        <v>2020</v>
      </c>
      <c r="J386" s="110">
        <v>43992</v>
      </c>
      <c r="K386" s="111" t="s">
        <v>246</v>
      </c>
      <c r="L386" s="109" t="s">
        <v>90</v>
      </c>
      <c r="M386" s="112">
        <v>8</v>
      </c>
      <c r="N386" s="109"/>
      <c r="O386" s="109">
        <v>20</v>
      </c>
      <c r="P386" s="113">
        <v>18</v>
      </c>
      <c r="Q386" s="109" t="s">
        <v>1415</v>
      </c>
      <c r="R386" s="109" t="s">
        <v>150</v>
      </c>
      <c r="S386" s="109"/>
      <c r="T386" s="109"/>
      <c r="U386" s="109"/>
      <c r="V386" s="109"/>
      <c r="W386" s="109"/>
      <c r="X386" s="114"/>
      <c r="Y386" s="114" t="s">
        <v>1416</v>
      </c>
      <c r="Z386" s="109"/>
      <c r="AA386" s="109"/>
      <c r="AB386" s="109"/>
      <c r="AC386" s="109"/>
      <c r="AD386" s="109"/>
    </row>
    <row r="387" spans="2:30">
      <c r="B387" s="109">
        <v>382</v>
      </c>
      <c r="C387" s="104" t="s">
        <v>1417</v>
      </c>
      <c r="D387" s="104" t="s">
        <v>1418</v>
      </c>
      <c r="E387" s="103">
        <f>VLOOKUP($C387&amp;", "&amp;$D387, '[1]Appendix - GPS Coordinates'!$C:$E, 2, FALSE)</f>
        <v>38.200905499999998</v>
      </c>
      <c r="F387" s="103">
        <f>VLOOKUP($C387&amp;", "&amp;$D387, '[1]Appendix - GPS Coordinates'!$C:$E, 3, FALSE)</f>
        <v>-84.873283599999993</v>
      </c>
      <c r="G387" s="104" t="s">
        <v>1005</v>
      </c>
      <c r="H387" s="103">
        <v>2021</v>
      </c>
      <c r="I387" s="103">
        <v>2021</v>
      </c>
      <c r="J387" s="105">
        <v>44271</v>
      </c>
      <c r="K387" s="104" t="s">
        <v>89</v>
      </c>
      <c r="L387" s="104" t="s">
        <v>79</v>
      </c>
      <c r="M387" s="106">
        <v>20</v>
      </c>
      <c r="N387" s="104"/>
      <c r="O387" s="103"/>
      <c r="P387" s="103"/>
      <c r="Q387" s="104" t="s">
        <v>1419</v>
      </c>
      <c r="R387" s="104" t="s">
        <v>81</v>
      </c>
      <c r="S387" s="104"/>
      <c r="T387" s="104" t="s">
        <v>1420</v>
      </c>
      <c r="U387" s="104" t="s">
        <v>1421</v>
      </c>
      <c r="V387" s="104" t="s">
        <v>1418</v>
      </c>
      <c r="W387" s="103"/>
      <c r="X387" s="107"/>
      <c r="Y387" s="108" t="s">
        <v>1422</v>
      </c>
      <c r="Z387" s="108" t="s">
        <v>1423</v>
      </c>
      <c r="AA387" s="104"/>
      <c r="AB387" s="104"/>
      <c r="AC387" s="104"/>
      <c r="AD387" s="104" t="s">
        <v>1424</v>
      </c>
    </row>
    <row r="388" spans="2:30">
      <c r="B388" s="103">
        <v>383</v>
      </c>
      <c r="C388" s="109" t="s">
        <v>1425</v>
      </c>
      <c r="D388" s="109" t="s">
        <v>1418</v>
      </c>
      <c r="E388" s="103">
        <f>VLOOKUP($C388&amp;", "&amp;$D388, '[1]Appendix - GPS Coordinates'!$C:$E, 2, FALSE)</f>
        <v>38.254237600000003</v>
      </c>
      <c r="F388" s="103">
        <f>VLOOKUP($C388&amp;", "&amp;$D388, '[1]Appendix - GPS Coordinates'!$C:$E, 3, FALSE)</f>
        <v>-85.759406999999996</v>
      </c>
      <c r="G388" s="109" t="s">
        <v>1005</v>
      </c>
      <c r="H388" s="109">
        <v>2018</v>
      </c>
      <c r="I388" s="103">
        <v>2018</v>
      </c>
      <c r="J388" s="110">
        <v>43335</v>
      </c>
      <c r="K388" s="111" t="s">
        <v>89</v>
      </c>
      <c r="L388" s="109" t="s">
        <v>79</v>
      </c>
      <c r="M388" s="112">
        <v>53.75</v>
      </c>
      <c r="N388" s="109"/>
      <c r="O388" s="109"/>
      <c r="P388" s="113"/>
      <c r="Q388" s="109" t="s">
        <v>1425</v>
      </c>
      <c r="R388" s="109" t="s">
        <v>133</v>
      </c>
      <c r="S388" s="109" t="s">
        <v>1426</v>
      </c>
      <c r="T388" s="109" t="s">
        <v>1427</v>
      </c>
      <c r="U388" s="109" t="s">
        <v>1428</v>
      </c>
      <c r="V388" s="109" t="s">
        <v>1418</v>
      </c>
      <c r="W388" s="109">
        <v>2022</v>
      </c>
      <c r="X388" s="114"/>
      <c r="Y388" s="114" t="s">
        <v>1429</v>
      </c>
      <c r="Z388" s="109" t="s">
        <v>1430</v>
      </c>
      <c r="AA388" s="109" t="s">
        <v>1431</v>
      </c>
      <c r="AB388" s="109"/>
      <c r="AC388" s="109"/>
      <c r="AD388" s="109" t="s">
        <v>1432</v>
      </c>
    </row>
    <row r="389" spans="2:30">
      <c r="B389" s="109">
        <v>384</v>
      </c>
      <c r="C389" s="104" t="s">
        <v>1433</v>
      </c>
      <c r="D389" s="104" t="s">
        <v>1418</v>
      </c>
      <c r="E389" s="103">
        <f>VLOOKUP($C389&amp;", "&amp;$D389, '[1]Appendix - GPS Coordinates'!$C:$E, 2, FALSE)</f>
        <v>38.046406599999997</v>
      </c>
      <c r="F389" s="103">
        <f>VLOOKUP($C389&amp;", "&amp;$D389, '[1]Appendix - GPS Coordinates'!$C:$E, 3, FALSE)</f>
        <v>-84.497039299999997</v>
      </c>
      <c r="G389" s="104" t="s">
        <v>1005</v>
      </c>
      <c r="H389" s="103"/>
      <c r="I389" s="103">
        <v>2021</v>
      </c>
      <c r="J389" s="105"/>
      <c r="K389" s="104" t="s">
        <v>89</v>
      </c>
      <c r="L389" s="104" t="s">
        <v>105</v>
      </c>
      <c r="M389" s="106">
        <f>0.0131*2</f>
        <v>2.6200000000000001E-2</v>
      </c>
      <c r="N389" s="104"/>
      <c r="O389" s="103"/>
      <c r="P389" s="103"/>
      <c r="Q389" s="104" t="s">
        <v>1434</v>
      </c>
      <c r="R389" s="104" t="s">
        <v>150</v>
      </c>
      <c r="S389" s="104" t="s">
        <v>1435</v>
      </c>
      <c r="T389" s="104" t="s">
        <v>1436</v>
      </c>
      <c r="U389" s="104" t="s">
        <v>1433</v>
      </c>
      <c r="V389" s="104" t="s">
        <v>1418</v>
      </c>
      <c r="W389" s="103">
        <v>2021</v>
      </c>
      <c r="X389" s="107"/>
      <c r="Y389" s="108" t="s">
        <v>1437</v>
      </c>
      <c r="Z389" s="108" t="s">
        <v>1438</v>
      </c>
      <c r="AA389" s="108" t="s">
        <v>1439</v>
      </c>
      <c r="AB389" s="104"/>
      <c r="AC389" s="104"/>
      <c r="AD389" s="104"/>
    </row>
    <row r="390" spans="2:30">
      <c r="B390" s="103">
        <v>385</v>
      </c>
      <c r="C390" s="109" t="s">
        <v>1440</v>
      </c>
      <c r="D390" s="109" t="s">
        <v>1418</v>
      </c>
      <c r="E390" s="103">
        <f>VLOOKUP($C390&amp;", "&amp;$D390, '[1]Appendix - GPS Coordinates'!$C:$E, 2, FALSE)</f>
        <v>37.7742152</v>
      </c>
      <c r="F390" s="103">
        <f>VLOOKUP($C390&amp;", "&amp;$D390, '[1]Appendix - GPS Coordinates'!$C:$E, 3, FALSE)</f>
        <v>-87.113330399999995</v>
      </c>
      <c r="G390" s="109" t="s">
        <v>148</v>
      </c>
      <c r="H390" s="109">
        <v>2018</v>
      </c>
      <c r="I390" s="103">
        <v>2018</v>
      </c>
      <c r="J390" s="110">
        <v>43363</v>
      </c>
      <c r="K390" s="111" t="s">
        <v>89</v>
      </c>
      <c r="L390" s="109" t="s">
        <v>79</v>
      </c>
      <c r="M390" s="112">
        <v>32.25</v>
      </c>
      <c r="N390" s="109"/>
      <c r="O390" s="109"/>
      <c r="P390" s="113"/>
      <c r="Q390" s="109" t="s">
        <v>1441</v>
      </c>
      <c r="R390" s="109" t="s">
        <v>81</v>
      </c>
      <c r="S390" s="109" t="s">
        <v>1426</v>
      </c>
      <c r="T390" s="109" t="s">
        <v>1427</v>
      </c>
      <c r="U390" s="109" t="s">
        <v>1428</v>
      </c>
      <c r="V390" s="109" t="s">
        <v>1418</v>
      </c>
      <c r="W390" s="109">
        <v>2022</v>
      </c>
      <c r="X390" s="114"/>
      <c r="Y390" s="114" t="s">
        <v>1429</v>
      </c>
      <c r="Z390" s="109" t="s">
        <v>1430</v>
      </c>
      <c r="AA390" s="109" t="s">
        <v>1431</v>
      </c>
      <c r="AB390" s="109"/>
      <c r="AC390" s="109"/>
      <c r="AD390" s="109" t="s">
        <v>1432</v>
      </c>
    </row>
    <row r="391" spans="2:30">
      <c r="B391" s="109">
        <v>386</v>
      </c>
      <c r="C391" s="109" t="s">
        <v>1442</v>
      </c>
      <c r="D391" s="109" t="s">
        <v>1443</v>
      </c>
      <c r="E391" s="103">
        <f>VLOOKUP($C391&amp;", "&amp;$D391, '[1]Appendix - GPS Coordinates'!$C:$E, 2, FALSE)</f>
        <v>29.9499323</v>
      </c>
      <c r="F391" s="103">
        <f>VLOOKUP($C391&amp;", "&amp;$D391, '[1]Appendix - GPS Coordinates'!$C:$E, 3, FALSE)</f>
        <v>-90.070115599999994</v>
      </c>
      <c r="G391" s="109" t="s">
        <v>148</v>
      </c>
      <c r="H391" s="109">
        <v>2018</v>
      </c>
      <c r="I391" s="103">
        <v>2018</v>
      </c>
      <c r="J391" s="110">
        <v>43272</v>
      </c>
      <c r="K391" s="111" t="s">
        <v>89</v>
      </c>
      <c r="L391" s="109" t="s">
        <v>478</v>
      </c>
      <c r="M391" s="112">
        <v>5</v>
      </c>
      <c r="N391" s="109"/>
      <c r="O391" s="109"/>
      <c r="P391" s="113"/>
      <c r="Q391" s="109" t="s">
        <v>1444</v>
      </c>
      <c r="R391" s="109" t="s">
        <v>150</v>
      </c>
      <c r="S391" s="109"/>
      <c r="T391" s="109" t="s">
        <v>1445</v>
      </c>
      <c r="U391" s="109" t="s">
        <v>1442</v>
      </c>
      <c r="V391" s="109" t="s">
        <v>1443</v>
      </c>
      <c r="W391" s="109">
        <v>2019</v>
      </c>
      <c r="X391" s="114"/>
      <c r="Y391" s="114" t="s">
        <v>1446</v>
      </c>
      <c r="Z391" s="109"/>
      <c r="AA391" s="109"/>
      <c r="AB391" s="109"/>
      <c r="AC391" s="109"/>
      <c r="AD391" s="109" t="s">
        <v>1447</v>
      </c>
    </row>
    <row r="392" spans="2:30">
      <c r="B392" s="109">
        <v>387</v>
      </c>
      <c r="C392" s="109" t="s">
        <v>1442</v>
      </c>
      <c r="D392" s="109" t="s">
        <v>1443</v>
      </c>
      <c r="E392" s="103">
        <f>VLOOKUP($C392&amp;", "&amp;$D392, '[1]Appendix - GPS Coordinates'!$C:$E, 2, FALSE)</f>
        <v>29.9499323</v>
      </c>
      <c r="F392" s="103">
        <f>VLOOKUP($C392&amp;", "&amp;$D392, '[1]Appendix - GPS Coordinates'!$C:$E, 3, FALSE)</f>
        <v>-90.070115599999994</v>
      </c>
      <c r="G392" s="109" t="s">
        <v>148</v>
      </c>
      <c r="H392" s="109">
        <v>2018</v>
      </c>
      <c r="I392" s="103">
        <v>2018</v>
      </c>
      <c r="J392" s="110">
        <v>43662</v>
      </c>
      <c r="K392" s="111" t="s">
        <v>89</v>
      </c>
      <c r="L392" s="109" t="s">
        <v>79</v>
      </c>
      <c r="M392" s="112">
        <v>20</v>
      </c>
      <c r="N392" s="109"/>
      <c r="O392" s="109"/>
      <c r="P392" s="113"/>
      <c r="Q392" s="109" t="s">
        <v>1444</v>
      </c>
      <c r="R392" s="109" t="s">
        <v>150</v>
      </c>
      <c r="S392" s="109"/>
      <c r="T392" s="109"/>
      <c r="U392" s="109" t="s">
        <v>1448</v>
      </c>
      <c r="V392" s="109" t="s">
        <v>1443</v>
      </c>
      <c r="W392" s="109"/>
      <c r="X392" s="114"/>
      <c r="Y392" s="114" t="s">
        <v>1449</v>
      </c>
      <c r="Z392" s="109"/>
      <c r="AA392" s="109"/>
      <c r="AB392" s="109"/>
      <c r="AC392" s="109"/>
      <c r="AD392" s="109"/>
    </row>
    <row r="393" spans="2:30">
      <c r="B393" s="103">
        <v>388</v>
      </c>
      <c r="C393" s="109" t="s">
        <v>1442</v>
      </c>
      <c r="D393" s="109" t="s">
        <v>1443</v>
      </c>
      <c r="E393" s="103">
        <f>VLOOKUP($C393&amp;", "&amp;$D393, '[1]Appendix - GPS Coordinates'!$C:$E, 2, FALSE)</f>
        <v>29.9499323</v>
      </c>
      <c r="F393" s="103">
        <f>VLOOKUP($C393&amp;", "&amp;$D393, '[1]Appendix - GPS Coordinates'!$C:$E, 3, FALSE)</f>
        <v>-90.070115599999994</v>
      </c>
      <c r="G393" s="109" t="s">
        <v>148</v>
      </c>
      <c r="H393" s="109">
        <v>2019</v>
      </c>
      <c r="I393" s="103">
        <v>2019</v>
      </c>
      <c r="J393" s="110">
        <v>43662</v>
      </c>
      <c r="K393" s="111" t="s">
        <v>89</v>
      </c>
      <c r="L393" s="109" t="s">
        <v>79</v>
      </c>
      <c r="M393" s="112">
        <v>20</v>
      </c>
      <c r="N393" s="109"/>
      <c r="O393" s="109"/>
      <c r="P393" s="113"/>
      <c r="Q393" s="109" t="s">
        <v>1444</v>
      </c>
      <c r="R393" s="109" t="s">
        <v>150</v>
      </c>
      <c r="S393" s="109"/>
      <c r="T393" s="109"/>
      <c r="U393" s="109" t="s">
        <v>1450</v>
      </c>
      <c r="V393" s="109" t="s">
        <v>1443</v>
      </c>
      <c r="W393" s="109"/>
      <c r="X393" s="114"/>
      <c r="Y393" s="114" t="s">
        <v>1449</v>
      </c>
      <c r="Z393" s="109"/>
      <c r="AA393" s="109"/>
      <c r="AB393" s="109"/>
      <c r="AC393" s="109"/>
      <c r="AD393" s="109"/>
    </row>
    <row r="394" spans="2:30">
      <c r="B394" s="109">
        <v>389</v>
      </c>
      <c r="C394" s="109" t="s">
        <v>1442</v>
      </c>
      <c r="D394" s="109" t="s">
        <v>1443</v>
      </c>
      <c r="E394" s="103">
        <f>VLOOKUP($C394&amp;", "&amp;$D394, '[1]Appendix - GPS Coordinates'!$C:$E, 2, FALSE)</f>
        <v>29.9499323</v>
      </c>
      <c r="F394" s="103">
        <f>VLOOKUP($C394&amp;", "&amp;$D394, '[1]Appendix - GPS Coordinates'!$C:$E, 3, FALSE)</f>
        <v>-90.070115599999994</v>
      </c>
      <c r="G394" s="109" t="s">
        <v>148</v>
      </c>
      <c r="H394" s="109">
        <v>2019</v>
      </c>
      <c r="I394" s="103">
        <v>2019</v>
      </c>
      <c r="J394" s="110">
        <v>43662</v>
      </c>
      <c r="K394" s="111" t="s">
        <v>89</v>
      </c>
      <c r="L394" s="109" t="s">
        <v>79</v>
      </c>
      <c r="M394" s="112">
        <v>50</v>
      </c>
      <c r="N394" s="109"/>
      <c r="O394" s="109"/>
      <c r="P394" s="113"/>
      <c r="Q394" s="109" t="s">
        <v>1444</v>
      </c>
      <c r="R394" s="109" t="s">
        <v>150</v>
      </c>
      <c r="S394" s="109"/>
      <c r="T394" s="109"/>
      <c r="U394" s="109" t="s">
        <v>1451</v>
      </c>
      <c r="V394" s="109" t="s">
        <v>1443</v>
      </c>
      <c r="W394" s="109"/>
      <c r="X394" s="114"/>
      <c r="Y394" s="114" t="s">
        <v>1452</v>
      </c>
      <c r="Z394" s="109"/>
      <c r="AA394" s="109"/>
      <c r="AB394" s="109"/>
      <c r="AC394" s="109"/>
      <c r="AD394" s="109"/>
    </row>
    <row r="395" spans="2:30">
      <c r="B395" s="109">
        <v>390</v>
      </c>
      <c r="C395" s="109" t="s">
        <v>1453</v>
      </c>
      <c r="D395" s="109" t="s">
        <v>1454</v>
      </c>
      <c r="E395" s="103">
        <f>VLOOKUP($C395&amp;", "&amp;$D395, '[1]Appendix - GPS Coordinates'!$C:$E, 2, FALSE)</f>
        <v>43.796654799999999</v>
      </c>
      <c r="F395" s="103">
        <f>VLOOKUP($C395&amp;", "&amp;$D395, '[1]Appendix - GPS Coordinates'!$C:$E, 3, FALSE)</f>
        <v>-70.258169199999998</v>
      </c>
      <c r="G395" s="109" t="s">
        <v>961</v>
      </c>
      <c r="H395" s="109">
        <v>2020</v>
      </c>
      <c r="I395" s="103">
        <v>2020</v>
      </c>
      <c r="J395" s="110">
        <v>43851</v>
      </c>
      <c r="K395" s="111" t="s">
        <v>89</v>
      </c>
      <c r="L395" s="109" t="s">
        <v>105</v>
      </c>
      <c r="M395" s="112">
        <v>0.46593980057776535</v>
      </c>
      <c r="N395" s="109"/>
      <c r="O395" s="109">
        <v>6</v>
      </c>
      <c r="P395" s="113"/>
      <c r="Q395" s="109" t="s">
        <v>1455</v>
      </c>
      <c r="R395" s="109" t="s">
        <v>150</v>
      </c>
      <c r="S395" s="109" t="s">
        <v>1456</v>
      </c>
      <c r="T395" s="109"/>
      <c r="U395" s="109" t="s">
        <v>1453</v>
      </c>
      <c r="V395" s="109" t="s">
        <v>1454</v>
      </c>
      <c r="W395" s="109">
        <v>2020</v>
      </c>
      <c r="X395" s="114">
        <v>600</v>
      </c>
      <c r="Y395" s="114" t="s">
        <v>1457</v>
      </c>
      <c r="Z395" s="109"/>
      <c r="AA395" s="109"/>
      <c r="AB395" s="109"/>
      <c r="AC395" s="109"/>
      <c r="AD395" s="109"/>
    </row>
    <row r="396" spans="2:30">
      <c r="B396" s="103">
        <v>391</v>
      </c>
      <c r="C396" s="109" t="s">
        <v>1458</v>
      </c>
      <c r="D396" s="109" t="s">
        <v>1454</v>
      </c>
      <c r="E396" s="103">
        <f>VLOOKUP($C396&amp;", "&amp;$D396, '[1]Appendix - GPS Coordinates'!$C:$E, 2, FALSE)</f>
        <v>45.183489000000002</v>
      </c>
      <c r="F396" s="103">
        <f>VLOOKUP($C396&amp;", "&amp;$D396, '[1]Appendix - GPS Coordinates'!$C:$E, 3, FALSE)</f>
        <v>-69.227599999999995</v>
      </c>
      <c r="G396" s="109" t="s">
        <v>961</v>
      </c>
      <c r="H396" s="109">
        <v>2020</v>
      </c>
      <c r="I396" s="103">
        <v>2020</v>
      </c>
      <c r="J396" s="110"/>
      <c r="K396" s="111" t="s">
        <v>89</v>
      </c>
      <c r="L396" s="109" t="s">
        <v>79</v>
      </c>
      <c r="M396" s="112">
        <v>0.43280000000000002</v>
      </c>
      <c r="N396" s="109"/>
      <c r="O396" s="109">
        <v>20</v>
      </c>
      <c r="P396" s="113"/>
      <c r="Q396" s="109"/>
      <c r="R396" s="109"/>
      <c r="S396" s="109" t="s">
        <v>1456</v>
      </c>
      <c r="T396" s="109" t="s">
        <v>1459</v>
      </c>
      <c r="U396" s="109" t="s">
        <v>1460</v>
      </c>
      <c r="V396" s="109" t="s">
        <v>1454</v>
      </c>
      <c r="W396" s="109">
        <v>2020</v>
      </c>
      <c r="X396" s="114"/>
      <c r="Y396" s="114" t="s">
        <v>1461</v>
      </c>
      <c r="Z396" s="109" t="s">
        <v>1462</v>
      </c>
      <c r="AA396" s="109" t="s">
        <v>1463</v>
      </c>
      <c r="AB396" s="109"/>
      <c r="AC396" s="109"/>
      <c r="AD396" s="109" t="s">
        <v>1464</v>
      </c>
    </row>
    <row r="397" spans="2:30">
      <c r="B397" s="109">
        <v>392</v>
      </c>
      <c r="C397" s="109" t="s">
        <v>1465</v>
      </c>
      <c r="D397" s="109" t="s">
        <v>1454</v>
      </c>
      <c r="E397" s="103">
        <f>VLOOKUP($C397&amp;", "&amp;$D397, '[1]Appendix - GPS Coordinates'!$C:$E, 2, FALSE)</f>
        <v>44.543483100000003</v>
      </c>
      <c r="F397" s="103">
        <f>VLOOKUP($C397&amp;", "&amp;$D397, '[1]Appendix - GPS Coordinates'!$C:$E, 3, FALSE)</f>
        <v>-68.420181900000003</v>
      </c>
      <c r="G397" s="109" t="s">
        <v>961</v>
      </c>
      <c r="H397" s="109">
        <v>2020</v>
      </c>
      <c r="I397" s="103">
        <v>2020</v>
      </c>
      <c r="J397" s="110">
        <v>44125</v>
      </c>
      <c r="K397" s="111" t="s">
        <v>89</v>
      </c>
      <c r="L397" s="109" t="s">
        <v>105</v>
      </c>
      <c r="M397" s="112">
        <v>3.1819999999999999</v>
      </c>
      <c r="N397" s="109"/>
      <c r="O397" s="109">
        <v>20</v>
      </c>
      <c r="P397" s="113"/>
      <c r="Q397" s="109" t="s">
        <v>1466</v>
      </c>
      <c r="R397" s="109" t="s">
        <v>150</v>
      </c>
      <c r="S397" s="109" t="s">
        <v>1467</v>
      </c>
      <c r="T397" s="109" t="s">
        <v>1468</v>
      </c>
      <c r="U397" s="109" t="s">
        <v>1469</v>
      </c>
      <c r="V397" s="109" t="s">
        <v>1454</v>
      </c>
      <c r="W397" s="109">
        <v>2021</v>
      </c>
      <c r="X397" s="114"/>
      <c r="Y397" s="114" t="s">
        <v>1470</v>
      </c>
      <c r="Z397" s="109" t="s">
        <v>1471</v>
      </c>
      <c r="AA397" s="109"/>
      <c r="AB397" s="109"/>
      <c r="AC397" s="109"/>
      <c r="AD397" s="109"/>
    </row>
    <row r="398" spans="2:30">
      <c r="B398" s="103">
        <v>393</v>
      </c>
      <c r="C398" s="109" t="s">
        <v>1472</v>
      </c>
      <c r="D398" s="109" t="s">
        <v>1454</v>
      </c>
      <c r="E398" s="103">
        <f>VLOOKUP($C398&amp;", "&amp;$D398, '[1]Appendix - GPS Coordinates'!$C:$E, 2, FALSE)</f>
        <v>44.518052099999998</v>
      </c>
      <c r="F398" s="103">
        <f>VLOOKUP($C398&amp;", "&amp;$D398, '[1]Appendix - GPS Coordinates'!$C:$E, 3, FALSE)</f>
        <v>-69.202194899999995</v>
      </c>
      <c r="G398" s="109" t="s">
        <v>961</v>
      </c>
      <c r="H398" s="109">
        <v>2020</v>
      </c>
      <c r="I398" s="103">
        <v>2020</v>
      </c>
      <c r="J398" s="110">
        <v>44125</v>
      </c>
      <c r="K398" s="111" t="s">
        <v>89</v>
      </c>
      <c r="L398" s="109" t="s">
        <v>105</v>
      </c>
      <c r="M398" s="112">
        <v>5</v>
      </c>
      <c r="N398" s="109"/>
      <c r="O398" s="109"/>
      <c r="P398" s="113"/>
      <c r="Q398" s="109" t="s">
        <v>1473</v>
      </c>
      <c r="R398" s="109" t="s">
        <v>150</v>
      </c>
      <c r="S398" s="109" t="s">
        <v>1474</v>
      </c>
      <c r="T398" s="109" t="s">
        <v>1475</v>
      </c>
      <c r="U398" s="109" t="s">
        <v>1476</v>
      </c>
      <c r="V398" s="109" t="s">
        <v>1454</v>
      </c>
      <c r="W398" s="109">
        <v>2022</v>
      </c>
      <c r="X398" s="114">
        <v>6654</v>
      </c>
      <c r="Y398" s="114" t="s">
        <v>1477</v>
      </c>
      <c r="Z398" s="109" t="s">
        <v>1478</v>
      </c>
      <c r="AA398" s="109"/>
      <c r="AB398" s="109"/>
      <c r="AC398" s="109"/>
      <c r="AD398" s="109" t="s">
        <v>1479</v>
      </c>
    </row>
    <row r="399" spans="2:30">
      <c r="B399" s="109">
        <v>394</v>
      </c>
      <c r="C399" s="109" t="s">
        <v>833</v>
      </c>
      <c r="D399" s="109" t="s">
        <v>1454</v>
      </c>
      <c r="E399" s="103">
        <f>VLOOKUP($C399&amp;", "&amp;$D399, '[1]Appendix - GPS Coordinates'!$C:$E, 2, FALSE)</f>
        <v>44.797559800000002</v>
      </c>
      <c r="F399" s="103">
        <f>VLOOKUP($C399&amp;", "&amp;$D399, '[1]Appendix - GPS Coordinates'!$C:$E, 3, FALSE)</f>
        <v>-69.879779400000004</v>
      </c>
      <c r="G399" s="109" t="s">
        <v>961</v>
      </c>
      <c r="H399" s="109">
        <v>2016</v>
      </c>
      <c r="I399" s="103">
        <v>2016</v>
      </c>
      <c r="J399" s="110"/>
      <c r="K399" s="111" t="s">
        <v>89</v>
      </c>
      <c r="L399" s="109" t="s">
        <v>79</v>
      </c>
      <c r="M399" s="112">
        <v>4.5999999999999996</v>
      </c>
      <c r="N399" s="109" t="s">
        <v>166</v>
      </c>
      <c r="O399" s="109">
        <v>25</v>
      </c>
      <c r="P399" s="113"/>
      <c r="Q399" s="109" t="s">
        <v>1480</v>
      </c>
      <c r="R399" s="109" t="s">
        <v>81</v>
      </c>
      <c r="S399" s="109" t="s">
        <v>1481</v>
      </c>
      <c r="T399" s="109" t="s">
        <v>1482</v>
      </c>
      <c r="U399" s="109" t="s">
        <v>833</v>
      </c>
      <c r="V399" s="109" t="s">
        <v>1454</v>
      </c>
      <c r="W399" s="109">
        <v>2017</v>
      </c>
      <c r="X399" s="114"/>
      <c r="Y399" s="114" t="s">
        <v>1483</v>
      </c>
      <c r="Z399" s="109"/>
      <c r="AA399" s="109"/>
      <c r="AB399" s="109"/>
      <c r="AC399" s="109"/>
      <c r="AD399" s="109"/>
    </row>
    <row r="400" spans="2:30">
      <c r="B400" s="109">
        <v>395</v>
      </c>
      <c r="C400" s="109" t="s">
        <v>651</v>
      </c>
      <c r="D400" s="109" t="s">
        <v>1454</v>
      </c>
      <c r="E400" s="103">
        <f>VLOOKUP($C400&amp;", "&amp;$D400, '[1]Appendix - GPS Coordinates'!$C:$E, 2, FALSE)</f>
        <v>44.5403436</v>
      </c>
      <c r="F400" s="103">
        <f>VLOOKUP($C400&amp;", "&amp;$D400, '[1]Appendix - GPS Coordinates'!$C:$E, 3, FALSE)</f>
        <v>-69.721991599999996</v>
      </c>
      <c r="G400" s="109" t="s">
        <v>961</v>
      </c>
      <c r="H400" s="109">
        <v>2019</v>
      </c>
      <c r="I400" s="103">
        <v>2019</v>
      </c>
      <c r="J400" s="110"/>
      <c r="K400" s="111" t="s">
        <v>89</v>
      </c>
      <c r="L400" s="109" t="s">
        <v>105</v>
      </c>
      <c r="M400" s="112">
        <v>0.497</v>
      </c>
      <c r="N400" s="109"/>
      <c r="O400" s="109"/>
      <c r="P400" s="113"/>
      <c r="Q400" s="109"/>
      <c r="R400" s="109"/>
      <c r="S400" s="109" t="s">
        <v>1484</v>
      </c>
      <c r="T400" s="109" t="s">
        <v>1485</v>
      </c>
      <c r="U400" s="109"/>
      <c r="V400" s="109"/>
      <c r="W400" s="109">
        <v>2021</v>
      </c>
      <c r="X400" s="114">
        <v>497</v>
      </c>
      <c r="Y400" s="114" t="s">
        <v>1486</v>
      </c>
      <c r="Z400" s="109" t="s">
        <v>1487</v>
      </c>
      <c r="AA400" s="109" t="s">
        <v>1488</v>
      </c>
      <c r="AB400" s="109"/>
      <c r="AC400" s="109"/>
      <c r="AD400" s="109"/>
    </row>
    <row r="401" spans="2:30">
      <c r="B401" s="103">
        <v>396</v>
      </c>
      <c r="C401" s="109" t="s">
        <v>1489</v>
      </c>
      <c r="D401" s="109" t="s">
        <v>1454</v>
      </c>
      <c r="E401" s="103">
        <f>VLOOKUP($C401&amp;", "&amp;$D401, '[1]Appendix - GPS Coordinates'!$C:$E, 2, FALSE)</f>
        <v>43.661027699999998</v>
      </c>
      <c r="F401" s="103">
        <f>VLOOKUP($C401&amp;", "&amp;$D401, '[1]Appendix - GPS Coordinates'!$C:$E, 3, FALSE)</f>
        <v>-70.254859600000003</v>
      </c>
      <c r="G401" s="109" t="s">
        <v>961</v>
      </c>
      <c r="H401" s="109"/>
      <c r="I401" s="103" t="s">
        <v>1490</v>
      </c>
      <c r="J401" s="110"/>
      <c r="K401" s="111" t="s">
        <v>89</v>
      </c>
      <c r="L401" s="109" t="s">
        <v>105</v>
      </c>
      <c r="M401" s="112">
        <v>2.3E-2</v>
      </c>
      <c r="N401" s="109"/>
      <c r="O401" s="109"/>
      <c r="P401" s="113"/>
      <c r="Q401" s="109" t="s">
        <v>1455</v>
      </c>
      <c r="R401" s="109" t="s">
        <v>150</v>
      </c>
      <c r="S401" s="109"/>
      <c r="T401" s="109" t="s">
        <v>1491</v>
      </c>
      <c r="U401" s="109" t="s">
        <v>1489</v>
      </c>
      <c r="V401" s="109" t="s">
        <v>1454</v>
      </c>
      <c r="W401" s="109" t="s">
        <v>1490</v>
      </c>
      <c r="X401" s="114"/>
      <c r="Y401" s="114" t="s">
        <v>1492</v>
      </c>
      <c r="Z401" s="109"/>
      <c r="AA401" s="109"/>
      <c r="AB401" s="109"/>
      <c r="AC401" s="109"/>
      <c r="AD401" s="109"/>
    </row>
    <row r="402" spans="2:30">
      <c r="B402" s="109">
        <v>397</v>
      </c>
      <c r="C402" s="109" t="s">
        <v>1489</v>
      </c>
      <c r="D402" s="109" t="s">
        <v>1454</v>
      </c>
      <c r="E402" s="103">
        <f>VLOOKUP($C402&amp;", "&amp;$D402, '[1]Appendix - GPS Coordinates'!$C:$E, 2, FALSE)</f>
        <v>43.661027699999998</v>
      </c>
      <c r="F402" s="103">
        <f>VLOOKUP($C402&amp;", "&amp;$D402, '[1]Appendix - GPS Coordinates'!$C:$E, 3, FALSE)</f>
        <v>-70.254859600000003</v>
      </c>
      <c r="G402" s="109" t="s">
        <v>961</v>
      </c>
      <c r="H402" s="109"/>
      <c r="I402" s="103" t="s">
        <v>1490</v>
      </c>
      <c r="J402" s="110"/>
      <c r="K402" s="111" t="s">
        <v>89</v>
      </c>
      <c r="L402" s="109" t="s">
        <v>105</v>
      </c>
      <c r="M402" s="112">
        <v>0.45</v>
      </c>
      <c r="N402" s="109"/>
      <c r="O402" s="109"/>
      <c r="P402" s="113"/>
      <c r="Q402" s="109" t="s">
        <v>1455</v>
      </c>
      <c r="R402" s="109" t="s">
        <v>150</v>
      </c>
      <c r="S402" s="109"/>
      <c r="T402" s="109" t="s">
        <v>1493</v>
      </c>
      <c r="U402" s="109" t="s">
        <v>1489</v>
      </c>
      <c r="V402" s="109" t="s">
        <v>1454</v>
      </c>
      <c r="W402" s="109" t="s">
        <v>1490</v>
      </c>
      <c r="X402" s="114">
        <v>575</v>
      </c>
      <c r="Y402" s="114" t="s">
        <v>1492</v>
      </c>
      <c r="Z402" s="109"/>
      <c r="AA402" s="109"/>
      <c r="AB402" s="109"/>
      <c r="AC402" s="109"/>
      <c r="AD402" s="109"/>
    </row>
    <row r="403" spans="2:30">
      <c r="B403" s="109">
        <v>398</v>
      </c>
      <c r="C403" s="109" t="s">
        <v>1489</v>
      </c>
      <c r="D403" s="109" t="s">
        <v>1454</v>
      </c>
      <c r="E403" s="103">
        <f>VLOOKUP($C403&amp;", "&amp;$D403, '[1]Appendix - GPS Coordinates'!$C:$E, 2, FALSE)</f>
        <v>43.661027699999998</v>
      </c>
      <c r="F403" s="103">
        <f>VLOOKUP($C403&amp;", "&amp;$D403, '[1]Appendix - GPS Coordinates'!$C:$E, 3, FALSE)</f>
        <v>-70.254859600000003</v>
      </c>
      <c r="G403" s="109" t="s">
        <v>961</v>
      </c>
      <c r="H403" s="109">
        <v>2016</v>
      </c>
      <c r="I403" s="103">
        <v>2016</v>
      </c>
      <c r="J403" s="110">
        <v>42620</v>
      </c>
      <c r="K403" s="111" t="s">
        <v>89</v>
      </c>
      <c r="L403" s="109" t="s">
        <v>105</v>
      </c>
      <c r="M403" s="112">
        <v>0.66</v>
      </c>
      <c r="N403" s="109"/>
      <c r="O403" s="109">
        <v>20</v>
      </c>
      <c r="P403" s="113">
        <v>105</v>
      </c>
      <c r="Q403" s="109" t="s">
        <v>1455</v>
      </c>
      <c r="R403" s="109" t="s">
        <v>150</v>
      </c>
      <c r="S403" s="109" t="s">
        <v>1494</v>
      </c>
      <c r="T403" s="109" t="s">
        <v>1495</v>
      </c>
      <c r="U403" s="109" t="s">
        <v>1489</v>
      </c>
      <c r="V403" s="109" t="s">
        <v>1454</v>
      </c>
      <c r="W403" s="109">
        <v>2018</v>
      </c>
      <c r="X403" s="114">
        <v>1200</v>
      </c>
      <c r="Y403" s="114" t="s">
        <v>1492</v>
      </c>
      <c r="Z403" s="109" t="s">
        <v>1496</v>
      </c>
      <c r="AA403" s="109" t="s">
        <v>1497</v>
      </c>
      <c r="AB403" s="109"/>
      <c r="AC403" s="109"/>
      <c r="AD403" s="109"/>
    </row>
    <row r="404" spans="2:30">
      <c r="B404" s="103">
        <v>399</v>
      </c>
      <c r="C404" s="109" t="s">
        <v>1498</v>
      </c>
      <c r="D404" s="109" t="s">
        <v>1454</v>
      </c>
      <c r="E404" s="103">
        <f>VLOOKUP($C404&amp;", "&amp;$D404, '[1]Appendix - GPS Coordinates'!$C:$E, 2, FALSE)</f>
        <v>44.966740999999999</v>
      </c>
      <c r="F404" s="103">
        <f>VLOOKUP($C404&amp;", "&amp;$D404, '[1]Appendix - GPS Coordinates'!$C:$E, 3, FALSE)</f>
        <v>-70.643462999999997</v>
      </c>
      <c r="G404" s="109" t="s">
        <v>961</v>
      </c>
      <c r="H404" s="109">
        <v>2020</v>
      </c>
      <c r="I404" s="103">
        <v>2020</v>
      </c>
      <c r="J404" s="110"/>
      <c r="K404" s="111" t="s">
        <v>89</v>
      </c>
      <c r="L404" s="109" t="s">
        <v>79</v>
      </c>
      <c r="M404" s="112">
        <v>0.57679999999999998</v>
      </c>
      <c r="N404" s="109"/>
      <c r="O404" s="109">
        <v>20</v>
      </c>
      <c r="P404" s="113"/>
      <c r="Q404" s="109"/>
      <c r="R404" s="109"/>
      <c r="S404" s="109" t="s">
        <v>1456</v>
      </c>
      <c r="T404" s="109" t="s">
        <v>1459</v>
      </c>
      <c r="U404" s="109" t="s">
        <v>1460</v>
      </c>
      <c r="V404" s="109" t="s">
        <v>1454</v>
      </c>
      <c r="W404" s="109">
        <v>2020</v>
      </c>
      <c r="X404" s="114"/>
      <c r="Y404" s="114" t="s">
        <v>1461</v>
      </c>
      <c r="Z404" s="109" t="s">
        <v>1499</v>
      </c>
      <c r="AA404" s="109" t="s">
        <v>1462</v>
      </c>
      <c r="AB404" s="109" t="s">
        <v>1463</v>
      </c>
      <c r="AC404" s="109"/>
      <c r="AD404" s="109" t="s">
        <v>1464</v>
      </c>
    </row>
    <row r="405" spans="2:30">
      <c r="B405" s="109">
        <v>400</v>
      </c>
      <c r="C405" s="109" t="s">
        <v>1500</v>
      </c>
      <c r="D405" s="109" t="s">
        <v>1454</v>
      </c>
      <c r="E405" s="103">
        <f>VLOOKUP($C405&amp;", "&amp;$D405, '[1]Appendix - GPS Coordinates'!$C:$E, 2, FALSE)</f>
        <v>44.103698799999997</v>
      </c>
      <c r="F405" s="103">
        <f>VLOOKUP($C405&amp;", "&amp;$D405, '[1]Appendix - GPS Coordinates'!$C:$E, 3, FALSE)</f>
        <v>-69.107556200000005</v>
      </c>
      <c r="G405" s="109" t="s">
        <v>961</v>
      </c>
      <c r="H405" s="109">
        <v>2020</v>
      </c>
      <c r="I405" s="103">
        <v>2020</v>
      </c>
      <c r="J405" s="110">
        <v>43934</v>
      </c>
      <c r="K405" s="111" t="s">
        <v>89</v>
      </c>
      <c r="L405" s="109" t="s">
        <v>79</v>
      </c>
      <c r="M405" s="112">
        <v>1.9392</v>
      </c>
      <c r="N405" s="109"/>
      <c r="O405" s="109">
        <v>20</v>
      </c>
      <c r="P405" s="113">
        <v>85</v>
      </c>
      <c r="Q405" s="109"/>
      <c r="R405" s="109"/>
      <c r="S405" s="109" t="s">
        <v>1456</v>
      </c>
      <c r="T405" s="109" t="s">
        <v>1459</v>
      </c>
      <c r="U405" s="109" t="s">
        <v>1460</v>
      </c>
      <c r="V405" s="109" t="s">
        <v>1454</v>
      </c>
      <c r="W405" s="109">
        <v>2020</v>
      </c>
      <c r="X405" s="114"/>
      <c r="Y405" s="114" t="s">
        <v>1461</v>
      </c>
      <c r="Z405" s="109" t="s">
        <v>1462</v>
      </c>
      <c r="AA405" s="109" t="s">
        <v>1501</v>
      </c>
      <c r="AB405" s="109" t="s">
        <v>1502</v>
      </c>
      <c r="AC405" s="109" t="s">
        <v>1463</v>
      </c>
      <c r="AD405" s="109" t="s">
        <v>1464</v>
      </c>
    </row>
    <row r="406" spans="2:30">
      <c r="B406" s="103">
        <v>401</v>
      </c>
      <c r="C406" s="109" t="s">
        <v>1503</v>
      </c>
      <c r="D406" s="109" t="s">
        <v>1454</v>
      </c>
      <c r="E406" s="103">
        <f>VLOOKUP($C406&amp;", "&amp;$D406, '[1]Appendix - GPS Coordinates'!$C:$E, 2, FALSE)</f>
        <v>43.438878000000003</v>
      </c>
      <c r="F406" s="103">
        <f>VLOOKUP($C406&amp;", "&amp;$D406, '[1]Appendix - GPS Coordinates'!$C:$E, 3, FALSE)</f>
        <v>-70.773983200000004</v>
      </c>
      <c r="G406" s="109" t="s">
        <v>961</v>
      </c>
      <c r="H406" s="109">
        <v>2016</v>
      </c>
      <c r="I406" s="103">
        <v>2016</v>
      </c>
      <c r="J406" s="110">
        <v>42661</v>
      </c>
      <c r="K406" s="111" t="s">
        <v>89</v>
      </c>
      <c r="L406" s="109" t="s">
        <v>105</v>
      </c>
      <c r="M406" s="112">
        <v>50</v>
      </c>
      <c r="N406" s="109"/>
      <c r="O406" s="109"/>
      <c r="P406" s="113"/>
      <c r="Q406" s="109" t="s">
        <v>1455</v>
      </c>
      <c r="R406" s="109" t="s">
        <v>150</v>
      </c>
      <c r="S406" s="109" t="s">
        <v>1504</v>
      </c>
      <c r="T406" s="109" t="s">
        <v>1505</v>
      </c>
      <c r="U406" s="109" t="s">
        <v>1503</v>
      </c>
      <c r="V406" s="109" t="s">
        <v>1454</v>
      </c>
      <c r="W406" s="109">
        <v>2020</v>
      </c>
      <c r="X406" s="114"/>
      <c r="Y406" s="114" t="s">
        <v>1506</v>
      </c>
      <c r="Z406" s="109"/>
      <c r="AA406" s="109"/>
      <c r="AB406" s="109"/>
      <c r="AC406" s="109"/>
      <c r="AD406" s="109"/>
    </row>
    <row r="407" spans="2:30">
      <c r="B407" s="109">
        <v>402</v>
      </c>
      <c r="C407" s="109" t="s">
        <v>1507</v>
      </c>
      <c r="D407" s="109" t="s">
        <v>1454</v>
      </c>
      <c r="E407" s="103">
        <f>VLOOKUP($C407&amp;", "&amp;$D407, '[1]Appendix - GPS Coordinates'!$C:$E, 2, FALSE)</f>
        <v>43.641471600000003</v>
      </c>
      <c r="F407" s="103">
        <f>VLOOKUP($C407&amp;", "&amp;$D407, '[1]Appendix - GPS Coordinates'!$C:$E, 3, FALSE)</f>
        <v>-70.240881099999996</v>
      </c>
      <c r="G407" s="109" t="s">
        <v>961</v>
      </c>
      <c r="H407" s="109">
        <v>2016</v>
      </c>
      <c r="I407" s="103">
        <v>2016</v>
      </c>
      <c r="J407" s="110">
        <v>42576</v>
      </c>
      <c r="K407" s="111" t="s">
        <v>89</v>
      </c>
      <c r="L407" s="109" t="s">
        <v>105</v>
      </c>
      <c r="M407" s="112">
        <v>0.66</v>
      </c>
      <c r="N407" s="109"/>
      <c r="O407" s="109">
        <v>20</v>
      </c>
      <c r="P407" s="113">
        <v>100</v>
      </c>
      <c r="Q407" s="109" t="s">
        <v>1508</v>
      </c>
      <c r="R407" s="109" t="s">
        <v>81</v>
      </c>
      <c r="S407" s="109" t="s">
        <v>1494</v>
      </c>
      <c r="T407" s="109" t="s">
        <v>1509</v>
      </c>
      <c r="U407" s="109" t="s">
        <v>1507</v>
      </c>
      <c r="V407" s="109" t="s">
        <v>1454</v>
      </c>
      <c r="W407" s="109"/>
      <c r="X407" s="114"/>
      <c r="Y407" s="114" t="s">
        <v>1497</v>
      </c>
      <c r="Z407" s="109"/>
      <c r="AA407" s="109"/>
      <c r="AB407" s="109"/>
      <c r="AC407" s="109"/>
      <c r="AD407" s="109"/>
    </row>
    <row r="408" spans="2:30">
      <c r="B408" s="109">
        <v>403</v>
      </c>
      <c r="C408" s="109" t="s">
        <v>1510</v>
      </c>
      <c r="D408" s="109" t="s">
        <v>1454</v>
      </c>
      <c r="E408" s="103">
        <f>VLOOKUP($C408&amp;", "&amp;$D408, '[1]Appendix - GPS Coordinates'!$C:$E, 2, FALSE)</f>
        <v>43.927579700000003</v>
      </c>
      <c r="F408" s="103">
        <f>VLOOKUP($C408&amp;", "&amp;$D408, '[1]Appendix - GPS Coordinates'!$C:$E, 3, FALSE)</f>
        <v>-69.975883899999999</v>
      </c>
      <c r="G408" s="109" t="s">
        <v>961</v>
      </c>
      <c r="H408" s="109">
        <v>2020</v>
      </c>
      <c r="I408" s="103">
        <v>2020</v>
      </c>
      <c r="J408" s="110"/>
      <c r="K408" s="111" t="s">
        <v>89</v>
      </c>
      <c r="L408" s="109" t="s">
        <v>79</v>
      </c>
      <c r="M408" s="112">
        <v>0.67159999999999997</v>
      </c>
      <c r="N408" s="109"/>
      <c r="O408" s="109">
        <v>20</v>
      </c>
      <c r="P408" s="113"/>
      <c r="Q408" s="109"/>
      <c r="R408" s="109"/>
      <c r="S408" s="109" t="s">
        <v>1456</v>
      </c>
      <c r="T408" s="109" t="s">
        <v>1459</v>
      </c>
      <c r="U408" s="109" t="s">
        <v>1460</v>
      </c>
      <c r="V408" s="109" t="s">
        <v>1454</v>
      </c>
      <c r="W408" s="109">
        <v>2020</v>
      </c>
      <c r="X408" s="114">
        <v>814.96400000000006</v>
      </c>
      <c r="Y408" s="114" t="s">
        <v>1461</v>
      </c>
      <c r="Z408" s="109" t="s">
        <v>1511</v>
      </c>
      <c r="AA408" s="109" t="s">
        <v>1462</v>
      </c>
      <c r="AB408" s="109" t="s">
        <v>1463</v>
      </c>
      <c r="AC408" s="109"/>
      <c r="AD408" s="109" t="s">
        <v>1464</v>
      </c>
    </row>
    <row r="409" spans="2:30">
      <c r="B409" s="103">
        <v>404</v>
      </c>
      <c r="C409" s="109" t="s">
        <v>1512</v>
      </c>
      <c r="D409" s="109" t="s">
        <v>1454</v>
      </c>
      <c r="E409" s="103">
        <f>VLOOKUP($C409&amp;", "&amp;$D409, '[1]Appendix - GPS Coordinates'!$C:$E, 2, FALSE)</f>
        <v>44.4595251</v>
      </c>
      <c r="F409" s="103">
        <f>VLOOKUP($C409&amp;", "&amp;$D409, '[1]Appendix - GPS Coordinates'!$C:$E, 3, FALSE)</f>
        <v>-69.677899199999999</v>
      </c>
      <c r="G409" s="109" t="s">
        <v>961</v>
      </c>
      <c r="H409" s="109">
        <v>2020</v>
      </c>
      <c r="I409" s="103">
        <v>2020</v>
      </c>
      <c r="J409" s="110"/>
      <c r="K409" s="111" t="s">
        <v>89</v>
      </c>
      <c r="L409" s="109" t="s">
        <v>79</v>
      </c>
      <c r="M409" s="112">
        <v>0.12759999999999999</v>
      </c>
      <c r="N409" s="109"/>
      <c r="O409" s="109">
        <v>20</v>
      </c>
      <c r="P409" s="113"/>
      <c r="Q409" s="109"/>
      <c r="R409" s="109"/>
      <c r="S409" s="109" t="s">
        <v>1456</v>
      </c>
      <c r="T409" s="109" t="s">
        <v>1459</v>
      </c>
      <c r="U409" s="109" t="s">
        <v>1460</v>
      </c>
      <c r="V409" s="109" t="s">
        <v>1454</v>
      </c>
      <c r="W409" s="109">
        <v>2020</v>
      </c>
      <c r="X409" s="114"/>
      <c r="Y409" s="114" t="s">
        <v>1461</v>
      </c>
      <c r="Z409" s="109" t="s">
        <v>1462</v>
      </c>
      <c r="AA409" s="109" t="s">
        <v>1513</v>
      </c>
      <c r="AB409" s="109" t="s">
        <v>1487</v>
      </c>
      <c r="AC409" s="109" t="s">
        <v>1463</v>
      </c>
      <c r="AD409" s="109" t="s">
        <v>1464</v>
      </c>
    </row>
    <row r="410" spans="2:30">
      <c r="B410" s="109">
        <v>405</v>
      </c>
      <c r="C410" s="109" t="s">
        <v>1514</v>
      </c>
      <c r="D410" s="109" t="s">
        <v>1454</v>
      </c>
      <c r="E410" s="103">
        <f>VLOOKUP($C410&amp;", "&amp;$D410, '[1]Appendix - GPS Coordinates'!$C:$E, 2, FALSE)</f>
        <v>44.4595251</v>
      </c>
      <c r="F410" s="103">
        <f>VLOOKUP($C410&amp;", "&amp;$D410, '[1]Appendix - GPS Coordinates'!$C:$E, 3, FALSE)</f>
        <v>-69.677899199999999</v>
      </c>
      <c r="G410" s="109" t="s">
        <v>961</v>
      </c>
      <c r="H410" s="109">
        <v>2020</v>
      </c>
      <c r="I410" s="103">
        <v>2020</v>
      </c>
      <c r="J410" s="110"/>
      <c r="K410" s="111" t="s">
        <v>89</v>
      </c>
      <c r="L410" s="109" t="s">
        <v>79</v>
      </c>
      <c r="M410" s="112">
        <v>0.252</v>
      </c>
      <c r="N410" s="109"/>
      <c r="O410" s="109">
        <v>20</v>
      </c>
      <c r="P410" s="113"/>
      <c r="Q410" s="109"/>
      <c r="R410" s="109"/>
      <c r="S410" s="109" t="s">
        <v>1456</v>
      </c>
      <c r="T410" s="109" t="s">
        <v>1459</v>
      </c>
      <c r="U410" s="109" t="s">
        <v>1460</v>
      </c>
      <c r="V410" s="109" t="s">
        <v>1454</v>
      </c>
      <c r="W410" s="109">
        <v>2020</v>
      </c>
      <c r="X410" s="114"/>
      <c r="Y410" s="114" t="s">
        <v>1461</v>
      </c>
      <c r="Z410" s="109" t="s">
        <v>1462</v>
      </c>
      <c r="AA410" s="109" t="s">
        <v>1513</v>
      </c>
      <c r="AB410" s="109" t="s">
        <v>1487</v>
      </c>
      <c r="AC410" s="109" t="s">
        <v>1463</v>
      </c>
      <c r="AD410" s="109" t="s">
        <v>1464</v>
      </c>
    </row>
    <row r="411" spans="2:30">
      <c r="B411" s="109">
        <v>406</v>
      </c>
      <c r="C411" s="109" t="s">
        <v>1515</v>
      </c>
      <c r="D411" s="109" t="s">
        <v>1454</v>
      </c>
      <c r="E411" s="103">
        <f>VLOOKUP($C411&amp;", "&amp;$D411, '[1]Appendix - GPS Coordinates'!$C:$E, 2, FALSE)</f>
        <v>44.552010500000002</v>
      </c>
      <c r="F411" s="103">
        <f>VLOOKUP($C411&amp;", "&amp;$D411, '[1]Appendix - GPS Coordinates'!$C:$E, 3, FALSE)</f>
        <v>-69.631712100000001</v>
      </c>
      <c r="G411" s="109" t="s">
        <v>961</v>
      </c>
      <c r="H411" s="109">
        <v>2019</v>
      </c>
      <c r="I411" s="103">
        <v>2019</v>
      </c>
      <c r="J411" s="110">
        <v>43591</v>
      </c>
      <c r="K411" s="111" t="s">
        <v>89</v>
      </c>
      <c r="L411" s="109" t="s">
        <v>105</v>
      </c>
      <c r="M411" s="112">
        <v>20</v>
      </c>
      <c r="N411" s="109"/>
      <c r="O411" s="109"/>
      <c r="P411" s="113"/>
      <c r="Q411" s="109"/>
      <c r="R411" s="109"/>
      <c r="S411" s="109" t="s">
        <v>1516</v>
      </c>
      <c r="T411" s="109" t="s">
        <v>1517</v>
      </c>
      <c r="U411" s="109" t="s">
        <v>1515</v>
      </c>
      <c r="V411" s="109" t="s">
        <v>1454</v>
      </c>
      <c r="W411" s="109"/>
      <c r="X411" s="114"/>
      <c r="Y411" s="114" t="s">
        <v>1518</v>
      </c>
      <c r="Z411" s="109" t="s">
        <v>1519</v>
      </c>
      <c r="AA411" s="109" t="s">
        <v>1520</v>
      </c>
      <c r="AB411" s="109"/>
      <c r="AC411" s="109"/>
      <c r="AD411" s="109"/>
    </row>
    <row r="412" spans="2:30">
      <c r="B412" s="103">
        <v>407</v>
      </c>
      <c r="C412" s="109" t="s">
        <v>1521</v>
      </c>
      <c r="D412" s="109" t="s">
        <v>1454</v>
      </c>
      <c r="E412" s="103">
        <f>VLOOKUP($C412&amp;", "&amp;$D412, '[1]Appendix - GPS Coordinates'!$C:$E, 2, FALSE)</f>
        <v>43.676303599999997</v>
      </c>
      <c r="F412" s="103">
        <f>VLOOKUP($C412&amp;", "&amp;$D412, '[1]Appendix - GPS Coordinates'!$C:$E, 3, FALSE)</f>
        <v>-70.366387399999994</v>
      </c>
      <c r="G412" s="109" t="s">
        <v>961</v>
      </c>
      <c r="H412" s="109">
        <v>2020</v>
      </c>
      <c r="I412" s="103">
        <v>2020</v>
      </c>
      <c r="J412" s="110">
        <v>44189</v>
      </c>
      <c r="K412" s="111" t="s">
        <v>89</v>
      </c>
      <c r="L412" s="109" t="s">
        <v>105</v>
      </c>
      <c r="M412" s="112">
        <v>5.8620264099716151</v>
      </c>
      <c r="N412" s="109"/>
      <c r="O412" s="109">
        <v>30</v>
      </c>
      <c r="P412" s="113">
        <v>62.2</v>
      </c>
      <c r="Q412" s="109" t="s">
        <v>1473</v>
      </c>
      <c r="R412" s="109" t="s">
        <v>150</v>
      </c>
      <c r="S412" s="109" t="s">
        <v>1522</v>
      </c>
      <c r="T412" s="109" t="s">
        <v>1523</v>
      </c>
      <c r="U412" s="109" t="s">
        <v>1521</v>
      </c>
      <c r="V412" s="109" t="s">
        <v>1454</v>
      </c>
      <c r="W412" s="109">
        <v>2022</v>
      </c>
      <c r="X412" s="114">
        <v>7600</v>
      </c>
      <c r="Y412" s="109" t="s">
        <v>1524</v>
      </c>
      <c r="Z412" s="109"/>
      <c r="AA412" s="109"/>
      <c r="AB412" s="109"/>
      <c r="AC412" s="109"/>
      <c r="AD412" s="109"/>
    </row>
    <row r="413" spans="2:30">
      <c r="B413" s="109">
        <v>408</v>
      </c>
      <c r="C413" s="109" t="s">
        <v>1525</v>
      </c>
      <c r="D413" s="109" t="s">
        <v>1526</v>
      </c>
      <c r="E413" s="103">
        <f>VLOOKUP($C413&amp;", "&amp;$D413, '[1]Appendix - GPS Coordinates'!$C:$E, 2, FALSE)</f>
        <v>39.657245099999997</v>
      </c>
      <c r="F413" s="103">
        <f>VLOOKUP($C413&amp;", "&amp;$D413, '[1]Appendix - GPS Coordinates'!$C:$E, 3, FALSE)</f>
        <v>-78.655062799999996</v>
      </c>
      <c r="G413" s="109" t="s">
        <v>1005</v>
      </c>
      <c r="H413" s="109">
        <v>2017</v>
      </c>
      <c r="I413" s="103">
        <v>2017</v>
      </c>
      <c r="J413" s="110">
        <v>43038</v>
      </c>
      <c r="K413" s="111" t="s">
        <v>89</v>
      </c>
      <c r="L413" s="109" t="s">
        <v>105</v>
      </c>
      <c r="M413" s="112">
        <v>2.14</v>
      </c>
      <c r="N413" s="109"/>
      <c r="O413" s="109"/>
      <c r="P413" s="113"/>
      <c r="Q413" s="109" t="s">
        <v>1527</v>
      </c>
      <c r="R413" s="109" t="s">
        <v>150</v>
      </c>
      <c r="S413" s="109" t="s">
        <v>1528</v>
      </c>
      <c r="T413" s="109"/>
      <c r="U413" s="109" t="s">
        <v>1525</v>
      </c>
      <c r="V413" s="109" t="s">
        <v>1526</v>
      </c>
      <c r="W413" s="109">
        <v>2017</v>
      </c>
      <c r="X413" s="114">
        <v>2736</v>
      </c>
      <c r="Y413" s="114" t="s">
        <v>1529</v>
      </c>
      <c r="Z413" s="109"/>
      <c r="AA413" s="109"/>
      <c r="AB413" s="109"/>
      <c r="AC413" s="109"/>
      <c r="AD413" s="109"/>
    </row>
    <row r="414" spans="2:30">
      <c r="B414" s="103">
        <v>409</v>
      </c>
      <c r="C414" s="109" t="s">
        <v>1530</v>
      </c>
      <c r="D414" s="109" t="s">
        <v>1526</v>
      </c>
      <c r="E414" s="103">
        <f>VLOOKUP($C414&amp;", "&amp;$D414, '[1]Appendix - GPS Coordinates'!$C:$E, 2, FALSE)</f>
        <v>38.9786401</v>
      </c>
      <c r="F414" s="103">
        <f>VLOOKUP($C414&amp;", "&amp;$D414, '[1]Appendix - GPS Coordinates'!$C:$E, 3, FALSE)</f>
        <v>-76.492785999999995</v>
      </c>
      <c r="G414" s="109" t="s">
        <v>1005</v>
      </c>
      <c r="H414" s="109">
        <v>2015</v>
      </c>
      <c r="I414" s="103">
        <v>2015</v>
      </c>
      <c r="J414" s="110">
        <v>42212</v>
      </c>
      <c r="K414" s="111" t="s">
        <v>89</v>
      </c>
      <c r="L414" s="109" t="s">
        <v>105</v>
      </c>
      <c r="M414" s="112">
        <v>5.5439999999999996</v>
      </c>
      <c r="N414" s="109"/>
      <c r="O414" s="109">
        <v>20</v>
      </c>
      <c r="P414" s="113">
        <v>77.5</v>
      </c>
      <c r="Q414" s="109" t="s">
        <v>1531</v>
      </c>
      <c r="R414" s="109" t="s">
        <v>150</v>
      </c>
      <c r="S414" s="109" t="s">
        <v>1532</v>
      </c>
      <c r="T414" s="109" t="s">
        <v>1533</v>
      </c>
      <c r="U414" s="109" t="s">
        <v>1530</v>
      </c>
      <c r="V414" s="109" t="s">
        <v>1526</v>
      </c>
      <c r="W414" s="109">
        <v>2018</v>
      </c>
      <c r="X414" s="114">
        <v>7920</v>
      </c>
      <c r="Y414" s="114" t="s">
        <v>1534</v>
      </c>
      <c r="Z414" s="109" t="s">
        <v>1535</v>
      </c>
      <c r="AA414" s="109" t="s">
        <v>1536</v>
      </c>
      <c r="AB414" s="109"/>
      <c r="AC414" s="109"/>
      <c r="AD414" s="109" t="s">
        <v>1537</v>
      </c>
    </row>
    <row r="415" spans="2:30">
      <c r="B415" s="109">
        <v>410</v>
      </c>
      <c r="C415" s="109" t="s">
        <v>1538</v>
      </c>
      <c r="D415" s="109" t="s">
        <v>1526</v>
      </c>
      <c r="E415" s="103">
        <f>VLOOKUP($C415&amp;", "&amp;$D415, '[1]Appendix - GPS Coordinates'!$C:$E, 2, FALSE)</f>
        <v>38.9722583</v>
      </c>
      <c r="F415" s="103">
        <f>VLOOKUP($C415&amp;", "&amp;$D415, '[1]Appendix - GPS Coordinates'!$C:$E, 3, FALSE)</f>
        <v>-76.573453999999998</v>
      </c>
      <c r="G415" s="109" t="s">
        <v>1005</v>
      </c>
      <c r="H415" s="109">
        <v>2021</v>
      </c>
      <c r="I415" s="103">
        <v>2021</v>
      </c>
      <c r="J415" s="110">
        <v>44207</v>
      </c>
      <c r="K415" s="111" t="s">
        <v>89</v>
      </c>
      <c r="L415" s="109" t="s">
        <v>165</v>
      </c>
      <c r="M415" s="112">
        <v>2</v>
      </c>
      <c r="N415" s="109"/>
      <c r="O415" s="109"/>
      <c r="P415" s="113"/>
      <c r="Q415" s="109" t="s">
        <v>1539</v>
      </c>
      <c r="R415" s="109" t="s">
        <v>150</v>
      </c>
      <c r="S415" s="109" t="s">
        <v>1026</v>
      </c>
      <c r="T415" s="109" t="s">
        <v>1540</v>
      </c>
      <c r="U415" s="109" t="s">
        <v>1541</v>
      </c>
      <c r="V415" s="109" t="s">
        <v>1526</v>
      </c>
      <c r="W415" s="109">
        <v>2021</v>
      </c>
      <c r="X415" s="114">
        <v>3048</v>
      </c>
      <c r="Y415" s="114" t="s">
        <v>1542</v>
      </c>
      <c r="Z415" s="109" t="s">
        <v>1543</v>
      </c>
      <c r="AA415" s="109" t="s">
        <v>1544</v>
      </c>
      <c r="AB415" s="109"/>
      <c r="AC415" s="109"/>
      <c r="AD415" s="109"/>
    </row>
    <row r="416" spans="2:30">
      <c r="B416" s="109">
        <v>411</v>
      </c>
      <c r="C416" s="109" t="s">
        <v>1538</v>
      </c>
      <c r="D416" s="109" t="s">
        <v>1526</v>
      </c>
      <c r="E416" s="103">
        <f>VLOOKUP($C416&amp;", "&amp;$D416, '[1]Appendix - GPS Coordinates'!$C:$E, 2, FALSE)</f>
        <v>38.9722583</v>
      </c>
      <c r="F416" s="103">
        <f>VLOOKUP($C416&amp;", "&amp;$D416, '[1]Appendix - GPS Coordinates'!$C:$E, 3, FALSE)</f>
        <v>-76.573453999999998</v>
      </c>
      <c r="G416" s="109" t="s">
        <v>1005</v>
      </c>
      <c r="H416" s="109">
        <v>2015</v>
      </c>
      <c r="I416" s="103">
        <v>2015</v>
      </c>
      <c r="J416" s="110">
        <v>42212</v>
      </c>
      <c r="K416" s="111" t="s">
        <v>89</v>
      </c>
      <c r="L416" s="109" t="s">
        <v>105</v>
      </c>
      <c r="M416" s="112">
        <v>2.8559999999999999</v>
      </c>
      <c r="N416" s="109"/>
      <c r="O416" s="109">
        <v>20</v>
      </c>
      <c r="P416" s="113">
        <v>84.71</v>
      </c>
      <c r="Q416" s="109" t="s">
        <v>1531</v>
      </c>
      <c r="R416" s="109" t="s">
        <v>150</v>
      </c>
      <c r="S416" s="109" t="s">
        <v>1532</v>
      </c>
      <c r="T416" s="109" t="s">
        <v>1533</v>
      </c>
      <c r="U416" s="109" t="s">
        <v>1530</v>
      </c>
      <c r="V416" s="109" t="s">
        <v>1526</v>
      </c>
      <c r="W416" s="109">
        <v>2018</v>
      </c>
      <c r="X416" s="114">
        <v>4080</v>
      </c>
      <c r="Y416" s="114" t="s">
        <v>1534</v>
      </c>
      <c r="Z416" s="109" t="s">
        <v>1535</v>
      </c>
      <c r="AA416" s="109"/>
      <c r="AB416" s="109"/>
      <c r="AC416" s="109"/>
      <c r="AD416" s="109" t="s">
        <v>1537</v>
      </c>
    </row>
    <row r="417" spans="2:30">
      <c r="B417" s="103">
        <v>412</v>
      </c>
      <c r="C417" s="109" t="s">
        <v>1538</v>
      </c>
      <c r="D417" s="109" t="s">
        <v>1526</v>
      </c>
      <c r="E417" s="103">
        <f>VLOOKUP($C417&amp;", "&amp;$D417, '[1]Appendix - GPS Coordinates'!$C:$E, 2, FALSE)</f>
        <v>38.9722583</v>
      </c>
      <c r="F417" s="103">
        <f>VLOOKUP($C417&amp;", "&amp;$D417, '[1]Appendix - GPS Coordinates'!$C:$E, 3, FALSE)</f>
        <v>-76.573453999999998</v>
      </c>
      <c r="G417" s="109" t="s">
        <v>1005</v>
      </c>
      <c r="H417" s="109">
        <v>2015</v>
      </c>
      <c r="I417" s="103">
        <v>2015</v>
      </c>
      <c r="J417" s="110">
        <v>42212</v>
      </c>
      <c r="K417" s="111" t="s">
        <v>89</v>
      </c>
      <c r="L417" s="109" t="s">
        <v>105</v>
      </c>
      <c r="M417" s="112">
        <v>8.4</v>
      </c>
      <c r="N417" s="109"/>
      <c r="O417" s="109">
        <v>20</v>
      </c>
      <c r="P417" s="113">
        <v>84.71</v>
      </c>
      <c r="Q417" s="109" t="s">
        <v>1531</v>
      </c>
      <c r="R417" s="109" t="s">
        <v>150</v>
      </c>
      <c r="S417" s="109" t="s">
        <v>1532</v>
      </c>
      <c r="T417" s="109" t="s">
        <v>1533</v>
      </c>
      <c r="U417" s="109" t="s">
        <v>1530</v>
      </c>
      <c r="V417" s="109" t="s">
        <v>1526</v>
      </c>
      <c r="W417" s="109">
        <v>2018</v>
      </c>
      <c r="X417" s="114">
        <v>12000</v>
      </c>
      <c r="Y417" s="114" t="s">
        <v>1534</v>
      </c>
      <c r="Z417" s="109" t="s">
        <v>1535</v>
      </c>
      <c r="AA417" s="109" t="s">
        <v>1536</v>
      </c>
      <c r="AB417" s="109"/>
      <c r="AC417" s="109"/>
      <c r="AD417" s="109" t="s">
        <v>1537</v>
      </c>
    </row>
    <row r="418" spans="2:30">
      <c r="B418" s="109">
        <v>413</v>
      </c>
      <c r="C418" s="109" t="s">
        <v>1545</v>
      </c>
      <c r="D418" s="109" t="s">
        <v>1526</v>
      </c>
      <c r="E418" s="103">
        <f>VLOOKUP($C418&amp;", "&amp;$D418, '[1]Appendix - GPS Coordinates'!$C:$E, 2, FALSE)</f>
        <v>39.290881599999999</v>
      </c>
      <c r="F418" s="103">
        <f>VLOOKUP($C418&amp;", "&amp;$D418, '[1]Appendix - GPS Coordinates'!$C:$E, 3, FALSE)</f>
        <v>-76.610759000000002</v>
      </c>
      <c r="G418" s="109" t="s">
        <v>1005</v>
      </c>
      <c r="H418" s="109">
        <v>2015</v>
      </c>
      <c r="I418" s="103">
        <v>2015</v>
      </c>
      <c r="J418" s="110">
        <v>42129</v>
      </c>
      <c r="K418" s="111" t="s">
        <v>89</v>
      </c>
      <c r="L418" s="109" t="s">
        <v>105</v>
      </c>
      <c r="M418" s="112">
        <v>5.0999999999999996</v>
      </c>
      <c r="N418" s="109" t="s">
        <v>126</v>
      </c>
      <c r="O418" s="109">
        <v>20</v>
      </c>
      <c r="P418" s="113"/>
      <c r="Q418" s="109" t="s">
        <v>1546</v>
      </c>
      <c r="R418" s="109" t="s">
        <v>150</v>
      </c>
      <c r="S418" s="109" t="s">
        <v>1546</v>
      </c>
      <c r="T418" s="109"/>
      <c r="U418" s="109" t="s">
        <v>1547</v>
      </c>
      <c r="V418" s="109" t="s">
        <v>1526</v>
      </c>
      <c r="W418" s="109">
        <v>2015</v>
      </c>
      <c r="X418" s="114">
        <v>6500</v>
      </c>
      <c r="Y418" s="114" t="s">
        <v>1548</v>
      </c>
      <c r="Z418" s="109"/>
      <c r="AA418" s="109"/>
      <c r="AB418" s="109"/>
      <c r="AC418" s="109"/>
      <c r="AD418" s="109"/>
    </row>
    <row r="419" spans="2:30">
      <c r="B419" s="109">
        <v>414</v>
      </c>
      <c r="C419" s="109" t="s">
        <v>1545</v>
      </c>
      <c r="D419" s="109" t="s">
        <v>1526</v>
      </c>
      <c r="E419" s="103">
        <f>VLOOKUP($C419&amp;", "&amp;$D419, '[1]Appendix - GPS Coordinates'!$C:$E, 2, FALSE)</f>
        <v>39.290881599999999</v>
      </c>
      <c r="F419" s="103">
        <f>VLOOKUP($C419&amp;", "&amp;$D419, '[1]Appendix - GPS Coordinates'!$C:$E, 3, FALSE)</f>
        <v>-76.610759000000002</v>
      </c>
      <c r="G419" s="109" t="s">
        <v>1005</v>
      </c>
      <c r="H419" s="109">
        <v>2015</v>
      </c>
      <c r="I419" s="103">
        <v>2015</v>
      </c>
      <c r="J419" s="110">
        <v>42207</v>
      </c>
      <c r="K419" s="111" t="s">
        <v>89</v>
      </c>
      <c r="L419" s="109" t="s">
        <v>79</v>
      </c>
      <c r="M419" s="112">
        <v>10</v>
      </c>
      <c r="N419" s="109"/>
      <c r="O419" s="109">
        <v>15</v>
      </c>
      <c r="P419" s="113"/>
      <c r="Q419" s="109" t="s">
        <v>1546</v>
      </c>
      <c r="R419" s="109" t="s">
        <v>150</v>
      </c>
      <c r="S419" s="109" t="s">
        <v>1546</v>
      </c>
      <c r="T419" s="109" t="s">
        <v>1549</v>
      </c>
      <c r="U419" s="109" t="s">
        <v>1550</v>
      </c>
      <c r="V419" s="109" t="s">
        <v>1526</v>
      </c>
      <c r="W419" s="109">
        <v>2015</v>
      </c>
      <c r="X419" s="114">
        <v>13000</v>
      </c>
      <c r="Y419" s="114" t="s">
        <v>1551</v>
      </c>
      <c r="Z419" s="109"/>
      <c r="AA419" s="109"/>
      <c r="AB419" s="109"/>
      <c r="AC419" s="109"/>
      <c r="AD419" s="109"/>
    </row>
    <row r="420" spans="2:30">
      <c r="B420" s="103">
        <v>415</v>
      </c>
      <c r="C420" s="104" t="s">
        <v>1547</v>
      </c>
      <c r="D420" s="104" t="s">
        <v>1526</v>
      </c>
      <c r="E420" s="103">
        <f>VLOOKUP($C420&amp;", "&amp;$D420, '[1]Appendix - GPS Coordinates'!$C:$E, 2, FALSE)</f>
        <v>39.444524299999998</v>
      </c>
      <c r="F420" s="103">
        <f>VLOOKUP($C420&amp;", "&amp;$D420, '[1]Appendix - GPS Coordinates'!$C:$E, 3, FALSE)</f>
        <v>-76.648348200000001</v>
      </c>
      <c r="G420" s="104" t="s">
        <v>1005</v>
      </c>
      <c r="H420" s="103">
        <v>2021</v>
      </c>
      <c r="I420" s="103">
        <v>2021</v>
      </c>
      <c r="J420" s="105">
        <v>44307</v>
      </c>
      <c r="K420" s="104" t="s">
        <v>89</v>
      </c>
      <c r="L420" s="104" t="s">
        <v>105</v>
      </c>
      <c r="M420" s="106">
        <v>30</v>
      </c>
      <c r="N420" s="104"/>
      <c r="O420" s="103">
        <v>25</v>
      </c>
      <c r="P420" s="103"/>
      <c r="Q420" s="104" t="s">
        <v>1539</v>
      </c>
      <c r="R420" s="104" t="s">
        <v>150</v>
      </c>
      <c r="S420" s="104" t="s">
        <v>701</v>
      </c>
      <c r="T420" s="104" t="s">
        <v>1552</v>
      </c>
      <c r="U420" s="104" t="s">
        <v>1547</v>
      </c>
      <c r="V420" s="104" t="s">
        <v>1526</v>
      </c>
      <c r="W420" s="103">
        <v>2023</v>
      </c>
      <c r="X420" s="107">
        <v>43000</v>
      </c>
      <c r="Y420" s="108" t="s">
        <v>1553</v>
      </c>
      <c r="Z420" s="108" t="s">
        <v>1554</v>
      </c>
      <c r="AA420" s="104"/>
      <c r="AB420" s="104"/>
      <c r="AC420" s="104"/>
      <c r="AD420" s="104" t="s">
        <v>1555</v>
      </c>
    </row>
    <row r="421" spans="2:30">
      <c r="B421" s="109">
        <v>416</v>
      </c>
      <c r="C421" s="109" t="s">
        <v>1556</v>
      </c>
      <c r="D421" s="109" t="s">
        <v>1526</v>
      </c>
      <c r="E421" s="103">
        <f>VLOOKUP($C421&amp;", "&amp;$D421, '[1]Appendix - GPS Coordinates'!$C:$E, 2, FALSE)</f>
        <v>38.992030049999997</v>
      </c>
      <c r="F421" s="103">
        <f>VLOOKUP($C421&amp;", "&amp;$D421, '[1]Appendix - GPS Coordinates'!$C:$E, 3, FALSE)</f>
        <v>-76.9461029019905</v>
      </c>
      <c r="G421" s="109" t="s">
        <v>1005</v>
      </c>
      <c r="H421" s="109"/>
      <c r="I421" s="103">
        <v>2017</v>
      </c>
      <c r="J421" s="110"/>
      <c r="K421" s="111" t="s">
        <v>89</v>
      </c>
      <c r="L421" s="109" t="s">
        <v>105</v>
      </c>
      <c r="M421" s="112">
        <v>3.1E-2</v>
      </c>
      <c r="N421" s="109"/>
      <c r="O421" s="109"/>
      <c r="P421" s="113"/>
      <c r="Q421" s="109" t="s">
        <v>1025</v>
      </c>
      <c r="R421" s="109" t="s">
        <v>150</v>
      </c>
      <c r="S421" s="109" t="s">
        <v>1557</v>
      </c>
      <c r="T421" s="109" t="s">
        <v>1558</v>
      </c>
      <c r="U421" s="109" t="s">
        <v>1556</v>
      </c>
      <c r="V421" s="109" t="s">
        <v>1526</v>
      </c>
      <c r="W421" s="109">
        <v>2017</v>
      </c>
      <c r="X421" s="114">
        <v>38.965000000000003</v>
      </c>
      <c r="Y421" s="114" t="s">
        <v>1559</v>
      </c>
      <c r="Z421" s="109"/>
      <c r="AA421" s="109"/>
      <c r="AB421" s="109"/>
      <c r="AC421" s="109"/>
      <c r="AD421" s="109" t="s">
        <v>1560</v>
      </c>
    </row>
    <row r="422" spans="2:30">
      <c r="B422" s="103">
        <v>417</v>
      </c>
      <c r="C422" s="109" t="s">
        <v>1556</v>
      </c>
      <c r="D422" s="109" t="s">
        <v>1526</v>
      </c>
      <c r="E422" s="103">
        <f>VLOOKUP($C422&amp;", "&amp;$D422, '[1]Appendix - GPS Coordinates'!$C:$E, 2, FALSE)</f>
        <v>38.992030049999997</v>
      </c>
      <c r="F422" s="103">
        <f>VLOOKUP($C422&amp;", "&amp;$D422, '[1]Appendix - GPS Coordinates'!$C:$E, 3, FALSE)</f>
        <v>-76.9461029019905</v>
      </c>
      <c r="G422" s="109" t="s">
        <v>1005</v>
      </c>
      <c r="H422" s="109">
        <v>2018</v>
      </c>
      <c r="I422" s="103">
        <v>2018</v>
      </c>
      <c r="J422" s="110"/>
      <c r="K422" s="111" t="s">
        <v>89</v>
      </c>
      <c r="L422" s="109" t="s">
        <v>105</v>
      </c>
      <c r="M422" s="112">
        <v>3.2000000000000001E-2</v>
      </c>
      <c r="N422" s="109"/>
      <c r="O422" s="109"/>
      <c r="P422" s="113"/>
      <c r="Q422" s="109" t="s">
        <v>1025</v>
      </c>
      <c r="R422" s="109" t="s">
        <v>150</v>
      </c>
      <c r="S422" s="109" t="s">
        <v>1561</v>
      </c>
      <c r="T422" s="109" t="s">
        <v>1562</v>
      </c>
      <c r="U422" s="109" t="s">
        <v>1556</v>
      </c>
      <c r="V422" s="109" t="s">
        <v>1526</v>
      </c>
      <c r="W422" s="109">
        <v>2018</v>
      </c>
      <c r="X422" s="114">
        <v>40.734999999999999</v>
      </c>
      <c r="Y422" s="114" t="s">
        <v>1559</v>
      </c>
      <c r="Z422" s="109"/>
      <c r="AA422" s="109"/>
      <c r="AB422" s="109"/>
      <c r="AC422" s="109"/>
      <c r="AD422" s="109"/>
    </row>
    <row r="423" spans="2:30">
      <c r="B423" s="109">
        <v>418</v>
      </c>
      <c r="C423" s="109" t="s">
        <v>1563</v>
      </c>
      <c r="D423" s="109" t="s">
        <v>1526</v>
      </c>
      <c r="E423" s="103">
        <f>VLOOKUP($C423&amp;", "&amp;$D423, '[1]Appendix - GPS Coordinates'!$C:$E, 2, FALSE)</f>
        <v>39.606507299999997</v>
      </c>
      <c r="F423" s="103">
        <f>VLOOKUP($C423&amp;", "&amp;$D423, '[1]Appendix - GPS Coordinates'!$C:$E, 3, FALSE)</f>
        <v>-75.833093399999996</v>
      </c>
      <c r="G423" s="109" t="s">
        <v>1005</v>
      </c>
      <c r="H423" s="109"/>
      <c r="I423" s="103">
        <v>2015</v>
      </c>
      <c r="J423" s="110"/>
      <c r="K423" s="111" t="s">
        <v>89</v>
      </c>
      <c r="L423" s="109" t="s">
        <v>105</v>
      </c>
      <c r="M423" s="112">
        <v>2</v>
      </c>
      <c r="N423" s="109"/>
      <c r="O423" s="109">
        <v>20</v>
      </c>
      <c r="P423" s="113"/>
      <c r="Q423" s="109" t="s">
        <v>1016</v>
      </c>
      <c r="R423" s="109" t="s">
        <v>150</v>
      </c>
      <c r="S423" s="109" t="s">
        <v>116</v>
      </c>
      <c r="T423" s="109"/>
      <c r="U423" s="109" t="s">
        <v>1563</v>
      </c>
      <c r="V423" s="109" t="s">
        <v>1526</v>
      </c>
      <c r="W423" s="109">
        <v>2015</v>
      </c>
      <c r="X423" s="114"/>
      <c r="Y423" s="114" t="s">
        <v>1564</v>
      </c>
      <c r="Z423" s="109"/>
      <c r="AA423" s="109"/>
      <c r="AB423" s="109"/>
      <c r="AC423" s="109"/>
      <c r="AD423" s="109"/>
    </row>
    <row r="424" spans="2:30">
      <c r="B424" s="109">
        <v>419</v>
      </c>
      <c r="C424" s="104" t="s">
        <v>1565</v>
      </c>
      <c r="D424" s="104" t="s">
        <v>1526</v>
      </c>
      <c r="E424" s="103">
        <f>VLOOKUP($C424&amp;", "&amp;$D424, '[1]Appendix - GPS Coordinates'!$C:$E, 2, FALSE)</f>
        <v>39.4608481</v>
      </c>
      <c r="F424" s="103">
        <f>VLOOKUP($C424&amp;", "&amp;$D424, '[1]Appendix - GPS Coordinates'!$C:$E, 3, FALSE)</f>
        <v>-77.411813499999994</v>
      </c>
      <c r="G424" s="104" t="s">
        <v>1005</v>
      </c>
      <c r="H424" s="103">
        <v>2021</v>
      </c>
      <c r="I424" s="103">
        <v>2021</v>
      </c>
      <c r="J424" s="105">
        <v>44308</v>
      </c>
      <c r="K424" s="104" t="s">
        <v>89</v>
      </c>
      <c r="L424" s="104" t="s">
        <v>105</v>
      </c>
      <c r="M424" s="106">
        <v>7.4999999999999997E-2</v>
      </c>
      <c r="N424" s="104"/>
      <c r="O424" s="103"/>
      <c r="P424" s="103"/>
      <c r="Q424" s="104" t="s">
        <v>1566</v>
      </c>
      <c r="R424" s="104" t="s">
        <v>150</v>
      </c>
      <c r="S424" s="104"/>
      <c r="T424" s="104" t="s">
        <v>1567</v>
      </c>
      <c r="U424" s="104" t="s">
        <v>1565</v>
      </c>
      <c r="V424" s="104" t="s">
        <v>1526</v>
      </c>
      <c r="W424" s="103"/>
      <c r="X424" s="107"/>
      <c r="Y424" s="108" t="s">
        <v>1568</v>
      </c>
      <c r="Z424" s="108" t="s">
        <v>1569</v>
      </c>
      <c r="AA424" s="108" t="s">
        <v>1570</v>
      </c>
      <c r="AB424" s="104"/>
      <c r="AC424" s="104"/>
      <c r="AD424" s="104" t="s">
        <v>1571</v>
      </c>
    </row>
    <row r="425" spans="2:30">
      <c r="B425" s="103">
        <v>420</v>
      </c>
      <c r="C425" s="104" t="s">
        <v>1565</v>
      </c>
      <c r="D425" s="104" t="s">
        <v>1526</v>
      </c>
      <c r="E425" s="103">
        <f>VLOOKUP($C425&amp;", "&amp;$D425, '[1]Appendix - GPS Coordinates'!$C:$E, 2, FALSE)</f>
        <v>39.4608481</v>
      </c>
      <c r="F425" s="103">
        <f>VLOOKUP($C425&amp;", "&amp;$D425, '[1]Appendix - GPS Coordinates'!$C:$E, 3, FALSE)</f>
        <v>-77.411813499999994</v>
      </c>
      <c r="G425" s="104" t="s">
        <v>1005</v>
      </c>
      <c r="H425" s="103">
        <v>2018</v>
      </c>
      <c r="I425" s="103">
        <v>2018</v>
      </c>
      <c r="J425" s="105">
        <v>43370</v>
      </c>
      <c r="K425" s="104" t="s">
        <v>89</v>
      </c>
      <c r="L425" s="104" t="s">
        <v>105</v>
      </c>
      <c r="M425" s="106">
        <v>1.3</v>
      </c>
      <c r="N425" s="104"/>
      <c r="O425" s="103"/>
      <c r="P425" s="103"/>
      <c r="Q425" s="104" t="s">
        <v>1527</v>
      </c>
      <c r="R425" s="104" t="s">
        <v>150</v>
      </c>
      <c r="S425" s="104" t="s">
        <v>1572</v>
      </c>
      <c r="T425" s="104" t="s">
        <v>1573</v>
      </c>
      <c r="U425" s="104" t="s">
        <v>1565</v>
      </c>
      <c r="V425" s="104" t="s">
        <v>1526</v>
      </c>
      <c r="W425" s="103">
        <v>2020</v>
      </c>
      <c r="X425" s="107">
        <v>1850</v>
      </c>
      <c r="Y425" s="108" t="s">
        <v>1574</v>
      </c>
      <c r="Z425" s="108" t="s">
        <v>1575</v>
      </c>
      <c r="AA425" s="108" t="s">
        <v>1576</v>
      </c>
      <c r="AB425" s="108" t="s">
        <v>1577</v>
      </c>
      <c r="AC425" s="104"/>
      <c r="AD425" s="104" t="s">
        <v>1578</v>
      </c>
    </row>
    <row r="426" spans="2:30">
      <c r="B426" s="109">
        <v>421</v>
      </c>
      <c r="C426" s="104" t="s">
        <v>1565</v>
      </c>
      <c r="D426" s="104" t="s">
        <v>1526</v>
      </c>
      <c r="E426" s="103">
        <f>VLOOKUP($C426&amp;", "&amp;$D426, '[1]Appendix - GPS Coordinates'!$C:$E, 2, FALSE)</f>
        <v>39.4608481</v>
      </c>
      <c r="F426" s="103">
        <f>VLOOKUP($C426&amp;", "&amp;$D426, '[1]Appendix - GPS Coordinates'!$C:$E, 3, FALSE)</f>
        <v>-77.411813499999994</v>
      </c>
      <c r="G426" s="104" t="s">
        <v>1005</v>
      </c>
      <c r="H426" s="103">
        <v>2019</v>
      </c>
      <c r="I426" s="103">
        <v>2019</v>
      </c>
      <c r="J426" s="105">
        <v>43684</v>
      </c>
      <c r="K426" s="104" t="s">
        <v>89</v>
      </c>
      <c r="L426" s="104" t="s">
        <v>105</v>
      </c>
      <c r="M426" s="106">
        <v>2</v>
      </c>
      <c r="N426" s="104" t="s">
        <v>166</v>
      </c>
      <c r="O426" s="103">
        <v>20</v>
      </c>
      <c r="P426" s="103"/>
      <c r="Q426" s="104" t="s">
        <v>1527</v>
      </c>
      <c r="R426" s="104" t="s">
        <v>150</v>
      </c>
      <c r="S426" s="104" t="s">
        <v>1579</v>
      </c>
      <c r="T426" s="104" t="s">
        <v>1580</v>
      </c>
      <c r="U426" s="104" t="s">
        <v>1565</v>
      </c>
      <c r="V426" s="104" t="s">
        <v>1526</v>
      </c>
      <c r="W426" s="103">
        <v>2019</v>
      </c>
      <c r="X426" s="107">
        <v>3500</v>
      </c>
      <c r="Y426" s="108" t="s">
        <v>1581</v>
      </c>
      <c r="Z426" s="108" t="s">
        <v>1582</v>
      </c>
      <c r="AA426" s="108" t="s">
        <v>1583</v>
      </c>
      <c r="AB426" s="104"/>
      <c r="AC426" s="104"/>
      <c r="AD426" s="104"/>
    </row>
    <row r="427" spans="2:30">
      <c r="B427" s="109">
        <v>422</v>
      </c>
      <c r="C427" s="109" t="s">
        <v>1550</v>
      </c>
      <c r="D427" s="109" t="s">
        <v>1526</v>
      </c>
      <c r="E427" s="103">
        <f>VLOOKUP($C427&amp;", "&amp;$D427, '[1]Appendix - GPS Coordinates'!$C:$E, 2, FALSE)</f>
        <v>39.548544999999997</v>
      </c>
      <c r="F427" s="103">
        <f>VLOOKUP($C427&amp;", "&amp;$D427, '[1]Appendix - GPS Coordinates'!$C:$E, 3, FALSE)</f>
        <v>-76.3048991</v>
      </c>
      <c r="G427" s="109" t="s">
        <v>1005</v>
      </c>
      <c r="H427" s="109">
        <v>2015</v>
      </c>
      <c r="I427" s="103">
        <v>2015</v>
      </c>
      <c r="J427" s="110">
        <v>42068</v>
      </c>
      <c r="K427" s="111" t="s">
        <v>89</v>
      </c>
      <c r="L427" s="109" t="s">
        <v>79</v>
      </c>
      <c r="M427" s="112">
        <v>2.7</v>
      </c>
      <c r="N427" s="109"/>
      <c r="O427" s="109"/>
      <c r="P427" s="113"/>
      <c r="Q427" s="109" t="s">
        <v>1546</v>
      </c>
      <c r="R427" s="109" t="s">
        <v>150</v>
      </c>
      <c r="S427" s="109" t="s">
        <v>1546</v>
      </c>
      <c r="T427" s="109" t="s">
        <v>1549</v>
      </c>
      <c r="U427" s="109" t="s">
        <v>1550</v>
      </c>
      <c r="V427" s="109" t="s">
        <v>1526</v>
      </c>
      <c r="W427" s="109">
        <v>2015</v>
      </c>
      <c r="X427" s="114"/>
      <c r="Y427" s="114" t="s">
        <v>1584</v>
      </c>
      <c r="Z427" s="109"/>
      <c r="AA427" s="109"/>
      <c r="AB427" s="109"/>
      <c r="AC427" s="109"/>
      <c r="AD427" s="109"/>
    </row>
    <row r="428" spans="2:30">
      <c r="B428" s="103">
        <v>423</v>
      </c>
      <c r="C428" s="109" t="s">
        <v>1585</v>
      </c>
      <c r="D428" s="109" t="s">
        <v>1526</v>
      </c>
      <c r="E428" s="103">
        <f>VLOOKUP($C428&amp;", "&amp;$D428, '[1]Appendix - GPS Coordinates'!$C:$E, 2, FALSE)</f>
        <v>39.5489964</v>
      </c>
      <c r="F428" s="103">
        <f>VLOOKUP($C428&amp;", "&amp;$D428, '[1]Appendix - GPS Coordinates'!$C:$E, 3, FALSE)</f>
        <v>-76.091471799999994</v>
      </c>
      <c r="G428" s="109" t="s">
        <v>1005</v>
      </c>
      <c r="H428" s="109">
        <v>2016</v>
      </c>
      <c r="I428" s="103">
        <v>2016</v>
      </c>
      <c r="J428" s="110">
        <v>42704</v>
      </c>
      <c r="K428" s="111" t="s">
        <v>89</v>
      </c>
      <c r="L428" s="109" t="s">
        <v>79</v>
      </c>
      <c r="M428" s="112">
        <v>4.2</v>
      </c>
      <c r="N428" s="109"/>
      <c r="O428" s="109"/>
      <c r="P428" s="113"/>
      <c r="Q428" s="109" t="s">
        <v>1546</v>
      </c>
      <c r="R428" s="109" t="s">
        <v>150</v>
      </c>
      <c r="S428" s="109" t="s">
        <v>1546</v>
      </c>
      <c r="T428" s="109" t="s">
        <v>1549</v>
      </c>
      <c r="U428" s="109" t="s">
        <v>1550</v>
      </c>
      <c r="V428" s="109" t="s">
        <v>1526</v>
      </c>
      <c r="W428" s="109">
        <v>2015</v>
      </c>
      <c r="X428" s="114"/>
      <c r="Y428" s="114" t="s">
        <v>1584</v>
      </c>
      <c r="Z428" s="109"/>
      <c r="AA428" s="109"/>
      <c r="AB428" s="109"/>
      <c r="AC428" s="109"/>
      <c r="AD428" s="109"/>
    </row>
    <row r="429" spans="2:30">
      <c r="B429" s="109">
        <v>424</v>
      </c>
      <c r="C429" s="109" t="s">
        <v>1586</v>
      </c>
      <c r="D429" s="109" t="s">
        <v>1526</v>
      </c>
      <c r="E429" s="103">
        <f>VLOOKUP($C429&amp;", "&amp;$D429, '[1]Appendix - GPS Coordinates'!$C:$E, 2, FALSE)</f>
        <v>39.230528900000003</v>
      </c>
      <c r="F429" s="103">
        <f>VLOOKUP($C429&amp;", "&amp;$D429, '[1]Appendix - GPS Coordinates'!$C:$E, 3, FALSE)</f>
        <v>-76.916624100000007</v>
      </c>
      <c r="G429" s="109" t="s">
        <v>1005</v>
      </c>
      <c r="H429" s="109">
        <v>2020</v>
      </c>
      <c r="I429" s="103">
        <v>2020</v>
      </c>
      <c r="J429" s="110">
        <v>43943</v>
      </c>
      <c r="K429" s="111" t="s">
        <v>89</v>
      </c>
      <c r="L429" s="109" t="s">
        <v>79</v>
      </c>
      <c r="M429" s="112">
        <v>24</v>
      </c>
      <c r="N429" s="109" t="s">
        <v>126</v>
      </c>
      <c r="O429" s="109">
        <v>25</v>
      </c>
      <c r="P429" s="113">
        <v>73.91</v>
      </c>
      <c r="Q429" s="109" t="s">
        <v>1531</v>
      </c>
      <c r="R429" s="109" t="s">
        <v>150</v>
      </c>
      <c r="S429" s="109" t="s">
        <v>1587</v>
      </c>
      <c r="T429" s="109"/>
      <c r="U429" s="109" t="s">
        <v>1586</v>
      </c>
      <c r="V429" s="109" t="s">
        <v>1526</v>
      </c>
      <c r="W429" s="109"/>
      <c r="X429" s="114">
        <v>34500</v>
      </c>
      <c r="Y429" s="114" t="s">
        <v>1588</v>
      </c>
      <c r="Z429" s="109"/>
      <c r="AA429" s="109"/>
      <c r="AB429" s="109"/>
      <c r="AC429" s="109"/>
      <c r="AD429" s="109"/>
    </row>
    <row r="430" spans="2:30">
      <c r="B430" s="103">
        <v>425</v>
      </c>
      <c r="C430" s="109" t="s">
        <v>1168</v>
      </c>
      <c r="D430" s="109" t="s">
        <v>1526</v>
      </c>
      <c r="E430" s="103">
        <f>VLOOKUP($C430&amp;", "&amp;$D430, '[1]Appendix - GPS Coordinates'!$C:$E, 2, FALSE)</f>
        <v>39.140626699999999</v>
      </c>
      <c r="F430" s="103">
        <f>VLOOKUP($C430&amp;", "&amp;$D430, '[1]Appendix - GPS Coordinates'!$C:$E, 3, FALSE)</f>
        <v>-77.207561200000001</v>
      </c>
      <c r="G430" s="109" t="s">
        <v>1005</v>
      </c>
      <c r="H430" s="109">
        <v>2020</v>
      </c>
      <c r="I430" s="103">
        <v>2020</v>
      </c>
      <c r="J430" s="110">
        <v>44180</v>
      </c>
      <c r="K430" s="111" t="s">
        <v>89</v>
      </c>
      <c r="L430" s="109" t="s">
        <v>105</v>
      </c>
      <c r="M430" s="112">
        <v>2</v>
      </c>
      <c r="N430" s="109"/>
      <c r="O430" s="109"/>
      <c r="P430" s="113"/>
      <c r="Q430" s="109" t="s">
        <v>1589</v>
      </c>
      <c r="R430" s="109" t="s">
        <v>150</v>
      </c>
      <c r="S430" s="109" t="s">
        <v>755</v>
      </c>
      <c r="T430" s="109"/>
      <c r="U430" s="109" t="s">
        <v>1590</v>
      </c>
      <c r="V430" s="109" t="s">
        <v>1526</v>
      </c>
      <c r="W430" s="109"/>
      <c r="X430" s="114"/>
      <c r="Y430" s="109" t="s">
        <v>1591</v>
      </c>
      <c r="Z430" s="109" t="s">
        <v>1592</v>
      </c>
      <c r="AA430" s="109"/>
      <c r="AB430" s="109"/>
      <c r="AC430" s="109"/>
      <c r="AD430" s="109"/>
    </row>
    <row r="431" spans="2:30">
      <c r="B431" s="109">
        <v>426</v>
      </c>
      <c r="C431" s="109" t="s">
        <v>1168</v>
      </c>
      <c r="D431" s="109" t="s">
        <v>1526</v>
      </c>
      <c r="E431" s="103">
        <f>VLOOKUP($C431&amp;", "&amp;$D431, '[1]Appendix - GPS Coordinates'!$C:$E, 2, FALSE)</f>
        <v>39.140626699999999</v>
      </c>
      <c r="F431" s="103">
        <f>VLOOKUP($C431&amp;", "&amp;$D431, '[1]Appendix - GPS Coordinates'!$C:$E, 3, FALSE)</f>
        <v>-77.207561200000001</v>
      </c>
      <c r="G431" s="109" t="s">
        <v>1005</v>
      </c>
      <c r="H431" s="109">
        <v>2020</v>
      </c>
      <c r="I431" s="103">
        <v>2020</v>
      </c>
      <c r="J431" s="110">
        <v>44180</v>
      </c>
      <c r="K431" s="111" t="s">
        <v>89</v>
      </c>
      <c r="L431" s="109" t="s">
        <v>165</v>
      </c>
      <c r="M431" s="112">
        <v>4</v>
      </c>
      <c r="N431" s="109"/>
      <c r="O431" s="109"/>
      <c r="P431" s="113"/>
      <c r="Q431" s="109" t="s">
        <v>1589</v>
      </c>
      <c r="R431" s="109" t="s">
        <v>150</v>
      </c>
      <c r="S431" s="109" t="s">
        <v>755</v>
      </c>
      <c r="T431" s="109"/>
      <c r="U431" s="109" t="s">
        <v>1590</v>
      </c>
      <c r="V431" s="109" t="s">
        <v>1526</v>
      </c>
      <c r="W431" s="109"/>
      <c r="X431" s="114"/>
      <c r="Y431" s="109" t="s">
        <v>1591</v>
      </c>
      <c r="Z431" s="109" t="s">
        <v>1592</v>
      </c>
      <c r="AA431" s="109"/>
      <c r="AB431" s="109"/>
      <c r="AC431" s="109"/>
      <c r="AD431" s="109"/>
    </row>
    <row r="432" spans="2:30">
      <c r="B432" s="109">
        <v>427</v>
      </c>
      <c r="C432" s="109" t="s">
        <v>1593</v>
      </c>
      <c r="D432" s="109" t="s">
        <v>1526</v>
      </c>
      <c r="E432" s="103">
        <f>VLOOKUP($C432&amp;", "&amp;$D432, '[1]Appendix - GPS Coordinates'!$C:$E, 2, FALSE)</f>
        <v>38.334872799999999</v>
      </c>
      <c r="F432" s="103">
        <f>VLOOKUP($C432&amp;", "&amp;$D432, '[1]Appendix - GPS Coordinates'!$C:$E, 3, FALSE)</f>
        <v>-75.084765899999994</v>
      </c>
      <c r="G432" s="109" t="s">
        <v>1005</v>
      </c>
      <c r="H432" s="109">
        <v>2018</v>
      </c>
      <c r="I432" s="103">
        <v>2018</v>
      </c>
      <c r="J432" s="110"/>
      <c r="K432" s="111" t="s">
        <v>89</v>
      </c>
      <c r="L432" s="109" t="s">
        <v>79</v>
      </c>
      <c r="M432" s="112">
        <v>3.5</v>
      </c>
      <c r="N432" s="109"/>
      <c r="O432" s="109"/>
      <c r="P432" s="113"/>
      <c r="Q432" s="109" t="s">
        <v>1016</v>
      </c>
      <c r="R432" s="109" t="s">
        <v>150</v>
      </c>
      <c r="S432" s="109" t="s">
        <v>1546</v>
      </c>
      <c r="T432" s="109" t="s">
        <v>1594</v>
      </c>
      <c r="U432" s="109" t="s">
        <v>1593</v>
      </c>
      <c r="V432" s="109" t="s">
        <v>1526</v>
      </c>
      <c r="W432" s="109">
        <v>2018</v>
      </c>
      <c r="X432" s="114">
        <v>6000</v>
      </c>
      <c r="Y432" s="114" t="s">
        <v>1595</v>
      </c>
      <c r="Z432" s="109"/>
      <c r="AA432" s="109"/>
      <c r="AB432" s="109"/>
      <c r="AC432" s="109"/>
      <c r="AD432" s="109"/>
    </row>
    <row r="433" spans="2:30">
      <c r="B433" s="103">
        <v>428</v>
      </c>
      <c r="C433" s="109" t="s">
        <v>1596</v>
      </c>
      <c r="D433" s="109" t="s">
        <v>1597</v>
      </c>
      <c r="E433" s="103">
        <f>VLOOKUP($C433&amp;", "&amp;$D433, '[1]Appendix - GPS Coordinates'!$C:$E, 2, FALSE)</f>
        <v>41.943812899999998</v>
      </c>
      <c r="F433" s="103">
        <f>VLOOKUP($C433&amp;", "&amp;$D433, '[1]Appendix - GPS Coordinates'!$C:$E, 3, FALSE)</f>
        <v>-71.280651500000005</v>
      </c>
      <c r="G433" s="109" t="s">
        <v>961</v>
      </c>
      <c r="H433" s="109">
        <v>2016</v>
      </c>
      <c r="I433" s="103">
        <v>2016</v>
      </c>
      <c r="J433" s="110"/>
      <c r="K433" s="111" t="s">
        <v>89</v>
      </c>
      <c r="L433" s="109" t="s">
        <v>79</v>
      </c>
      <c r="M433" s="112">
        <v>4.0999999999999996</v>
      </c>
      <c r="N433" s="109"/>
      <c r="O433" s="109">
        <v>25</v>
      </c>
      <c r="P433" s="113"/>
      <c r="Q433" s="109"/>
      <c r="R433" s="109"/>
      <c r="S433" s="109" t="s">
        <v>1598</v>
      </c>
      <c r="T433" s="109" t="s">
        <v>1599</v>
      </c>
      <c r="U433" s="109" t="s">
        <v>1600</v>
      </c>
      <c r="V433" s="109" t="s">
        <v>1597</v>
      </c>
      <c r="W433" s="109">
        <v>2017</v>
      </c>
      <c r="X433" s="114"/>
      <c r="Y433" s="109" t="s">
        <v>1601</v>
      </c>
      <c r="Z433" s="109" t="s">
        <v>1602</v>
      </c>
      <c r="AA433" s="109" t="s">
        <v>1603</v>
      </c>
      <c r="AB433" s="109"/>
      <c r="AC433" s="109"/>
      <c r="AD433" s="109" t="s">
        <v>1604</v>
      </c>
    </row>
    <row r="434" spans="2:30">
      <c r="B434" s="109">
        <v>429</v>
      </c>
      <c r="C434" s="109" t="s">
        <v>1605</v>
      </c>
      <c r="D434" s="109" t="s">
        <v>1597</v>
      </c>
      <c r="E434" s="103">
        <f>VLOOKUP($C434&amp;", "&amp;$D434, '[1]Appendix - GPS Coordinates'!$C:$E, 2, FALSE)</f>
        <v>42.690951099999999</v>
      </c>
      <c r="F434" s="103">
        <f>VLOOKUP($C434&amp;", "&amp;$D434, '[1]Appendix - GPS Coordinates'!$C:$E, 3, FALSE)</f>
        <v>-72.546357900000004</v>
      </c>
      <c r="G434" s="109" t="s">
        <v>961</v>
      </c>
      <c r="H434" s="109">
        <v>2019</v>
      </c>
      <c r="I434" s="103">
        <v>2019</v>
      </c>
      <c r="J434" s="110">
        <v>43586</v>
      </c>
      <c r="K434" s="111" t="s">
        <v>89</v>
      </c>
      <c r="L434" s="109" t="s">
        <v>105</v>
      </c>
      <c r="M434" s="112">
        <v>0.15</v>
      </c>
      <c r="N434" s="109"/>
      <c r="O434" s="109"/>
      <c r="P434" s="113"/>
      <c r="Q434" s="109"/>
      <c r="R434" s="109"/>
      <c r="S434" s="109"/>
      <c r="T434" s="109" t="s">
        <v>1606</v>
      </c>
      <c r="U434" s="109" t="s">
        <v>1605</v>
      </c>
      <c r="V434" s="109" t="s">
        <v>1597</v>
      </c>
      <c r="W434" s="109">
        <v>2020</v>
      </c>
      <c r="X434" s="114"/>
      <c r="Y434" s="114" t="s">
        <v>1607</v>
      </c>
      <c r="Z434" s="109" t="s">
        <v>1608</v>
      </c>
      <c r="AA434" s="109"/>
      <c r="AB434" s="109"/>
      <c r="AC434" s="109"/>
      <c r="AD434" s="109" t="s">
        <v>1609</v>
      </c>
    </row>
    <row r="435" spans="2:30">
      <c r="B435" s="109">
        <v>430</v>
      </c>
      <c r="C435" s="109" t="s">
        <v>1610</v>
      </c>
      <c r="D435" s="109" t="s">
        <v>1597</v>
      </c>
      <c r="E435" s="103">
        <f>VLOOKUP($C435&amp;", "&amp;$D435, '[1]Appendix - GPS Coordinates'!$C:$E, 2, FALSE)</f>
        <v>42.360253399999998</v>
      </c>
      <c r="F435" s="103">
        <f>VLOOKUP($C435&amp;", "&amp;$D435, '[1]Appendix - GPS Coordinates'!$C:$E, 3, FALSE)</f>
        <v>-71.058291199999999</v>
      </c>
      <c r="G435" s="109" t="s">
        <v>961</v>
      </c>
      <c r="H435" s="109">
        <v>2020</v>
      </c>
      <c r="I435" s="103">
        <v>2020</v>
      </c>
      <c r="J435" s="110">
        <v>44169</v>
      </c>
      <c r="K435" s="111" t="s">
        <v>89</v>
      </c>
      <c r="L435" s="109" t="s">
        <v>79</v>
      </c>
      <c r="M435" s="112">
        <v>100</v>
      </c>
      <c r="N435" s="109"/>
      <c r="O435" s="109">
        <v>20</v>
      </c>
      <c r="P435" s="113"/>
      <c r="Q435" s="109" t="s">
        <v>962</v>
      </c>
      <c r="R435" s="109" t="s">
        <v>150</v>
      </c>
      <c r="S435" s="109" t="s">
        <v>1611</v>
      </c>
      <c r="T435" s="109"/>
      <c r="U435" s="109"/>
      <c r="V435" s="109" t="s">
        <v>1597</v>
      </c>
      <c r="W435" s="109">
        <v>2021</v>
      </c>
      <c r="X435" s="114"/>
      <c r="Y435" s="109" t="s">
        <v>1612</v>
      </c>
      <c r="Z435" s="109" t="s">
        <v>1613</v>
      </c>
      <c r="AA435" s="109" t="s">
        <v>1614</v>
      </c>
      <c r="AB435" s="109"/>
      <c r="AC435" s="109"/>
      <c r="AD435" s="109" t="s">
        <v>1615</v>
      </c>
    </row>
    <row r="436" spans="2:30">
      <c r="B436" s="103">
        <v>431</v>
      </c>
      <c r="C436" s="104" t="s">
        <v>1616</v>
      </c>
      <c r="D436" s="109" t="s">
        <v>1597</v>
      </c>
      <c r="E436" s="103">
        <f>VLOOKUP($C436&amp;", "&amp;$D436, '[1]Appendix - GPS Coordinates'!$C:$E, 2, FALSE)</f>
        <v>42.493447400000001</v>
      </c>
      <c r="F436" s="103">
        <f>VLOOKUP($C436&amp;", "&amp;$D436, '[1]Appendix - GPS Coordinates'!$C:$E, 3, FALSE)</f>
        <v>-71.514104399999994</v>
      </c>
      <c r="G436" s="104" t="s">
        <v>961</v>
      </c>
      <c r="H436" s="103"/>
      <c r="I436" s="103">
        <v>2019</v>
      </c>
      <c r="J436" s="105"/>
      <c r="K436" s="104" t="s">
        <v>89</v>
      </c>
      <c r="L436" s="104" t="s">
        <v>165</v>
      </c>
      <c r="M436" s="106">
        <v>3.8610000000000002</v>
      </c>
      <c r="N436" s="104"/>
      <c r="O436" s="103"/>
      <c r="P436" s="103"/>
      <c r="Q436" s="104" t="s">
        <v>1617</v>
      </c>
      <c r="R436" s="104" t="s">
        <v>81</v>
      </c>
      <c r="S436" s="104"/>
      <c r="T436" s="104" t="s">
        <v>1618</v>
      </c>
      <c r="U436" s="104" t="s">
        <v>1616</v>
      </c>
      <c r="V436" s="109" t="s">
        <v>1597</v>
      </c>
      <c r="W436" s="103">
        <v>2019</v>
      </c>
      <c r="X436" s="107"/>
      <c r="Y436" s="104" t="s">
        <v>1619</v>
      </c>
      <c r="Z436" s="104"/>
      <c r="AA436" s="104"/>
      <c r="AB436" s="104"/>
      <c r="AC436" s="104"/>
      <c r="AD436" s="104"/>
    </row>
    <row r="437" spans="2:30">
      <c r="B437" s="109">
        <v>432</v>
      </c>
      <c r="C437" s="109" t="s">
        <v>1616</v>
      </c>
      <c r="D437" s="109" t="s">
        <v>1597</v>
      </c>
      <c r="E437" s="103">
        <f>VLOOKUP($C437&amp;", "&amp;$D437, '[1]Appendix - GPS Coordinates'!$C:$E, 2, FALSE)</f>
        <v>42.493447400000001</v>
      </c>
      <c r="F437" s="103">
        <f>VLOOKUP($C437&amp;", "&amp;$D437, '[1]Appendix - GPS Coordinates'!$C:$E, 3, FALSE)</f>
        <v>-71.514104399999994</v>
      </c>
      <c r="G437" s="109" t="s">
        <v>961</v>
      </c>
      <c r="H437" s="109"/>
      <c r="I437" s="103">
        <v>2019</v>
      </c>
      <c r="J437" s="110"/>
      <c r="K437" s="111" t="s">
        <v>89</v>
      </c>
      <c r="L437" s="109" t="s">
        <v>165</v>
      </c>
      <c r="M437" s="112">
        <v>5</v>
      </c>
      <c r="N437" s="109" t="s">
        <v>166</v>
      </c>
      <c r="O437" s="109"/>
      <c r="P437" s="113"/>
      <c r="Q437" s="109" t="s">
        <v>1617</v>
      </c>
      <c r="R437" s="109" t="s">
        <v>81</v>
      </c>
      <c r="S437" s="109"/>
      <c r="T437" s="109" t="s">
        <v>1620</v>
      </c>
      <c r="U437" s="109"/>
      <c r="V437" s="109"/>
      <c r="W437" s="109">
        <v>2019</v>
      </c>
      <c r="X437" s="114"/>
      <c r="Y437" s="114" t="s">
        <v>707</v>
      </c>
      <c r="Z437" s="109"/>
      <c r="AA437" s="109"/>
      <c r="AB437" s="109"/>
      <c r="AC437" s="109"/>
      <c r="AD437" s="109"/>
    </row>
    <row r="438" spans="2:30">
      <c r="B438" s="103">
        <v>433</v>
      </c>
      <c r="C438" s="109" t="s">
        <v>1621</v>
      </c>
      <c r="D438" s="109" t="s">
        <v>1597</v>
      </c>
      <c r="E438" s="103">
        <f>VLOOKUP($C438&amp;", "&amp;$D438, '[1]Appendix - GPS Coordinates'!$C:$E, 2, FALSE)</f>
        <v>42.206419500000003</v>
      </c>
      <c r="F438" s="103">
        <f>VLOOKUP($C438&amp;", "&amp;$D438, '[1]Appendix - GPS Coordinates'!$C:$E, 3, FALSE)</f>
        <v>-71.005066999999997</v>
      </c>
      <c r="G438" s="109" t="s">
        <v>961</v>
      </c>
      <c r="H438" s="109"/>
      <c r="I438" s="103">
        <v>2018</v>
      </c>
      <c r="J438" s="110"/>
      <c r="K438" s="111" t="s">
        <v>89</v>
      </c>
      <c r="L438" s="109" t="s">
        <v>165</v>
      </c>
      <c r="M438" s="112">
        <v>1.8796153850000001</v>
      </c>
      <c r="N438" s="109" t="s">
        <v>166</v>
      </c>
      <c r="O438" s="109"/>
      <c r="P438" s="113"/>
      <c r="Q438" s="109" t="s">
        <v>1622</v>
      </c>
      <c r="R438" s="109" t="s">
        <v>81</v>
      </c>
      <c r="S438" s="109"/>
      <c r="T438" s="109" t="s">
        <v>1623</v>
      </c>
      <c r="U438" s="109"/>
      <c r="V438" s="109"/>
      <c r="W438" s="109">
        <v>2018</v>
      </c>
      <c r="X438" s="114"/>
      <c r="Y438" s="114" t="s">
        <v>714</v>
      </c>
      <c r="Z438" s="109"/>
      <c r="AA438" s="109"/>
      <c r="AB438" s="109"/>
      <c r="AC438" s="109"/>
      <c r="AD438" s="109"/>
    </row>
    <row r="439" spans="2:30">
      <c r="B439" s="109">
        <v>434</v>
      </c>
      <c r="C439" s="109" t="s">
        <v>1624</v>
      </c>
      <c r="D439" s="109" t="s">
        <v>1597</v>
      </c>
      <c r="E439" s="103">
        <f>VLOOKUP($C439&amp;", "&amp;$D439, '[1]Appendix - GPS Coordinates'!$C:$E, 2, FALSE)</f>
        <v>42.3750997</v>
      </c>
      <c r="F439" s="103">
        <f>VLOOKUP($C439&amp;", "&amp;$D439, '[1]Appendix - GPS Coordinates'!$C:$E, 3, FALSE)</f>
        <v>-71.105615700000001</v>
      </c>
      <c r="G439" s="109" t="s">
        <v>961</v>
      </c>
      <c r="H439" s="109">
        <v>2017</v>
      </c>
      <c r="I439" s="103">
        <v>2017</v>
      </c>
      <c r="J439" s="110">
        <v>42887</v>
      </c>
      <c r="K439" s="111" t="s">
        <v>89</v>
      </c>
      <c r="L439" s="109" t="s">
        <v>105</v>
      </c>
      <c r="M439" s="112">
        <v>4.5599999999999996</v>
      </c>
      <c r="N439" s="109"/>
      <c r="O439" s="109"/>
      <c r="P439" s="113">
        <v>104.86</v>
      </c>
      <c r="Q439" s="109" t="s">
        <v>962</v>
      </c>
      <c r="R439" s="109" t="s">
        <v>150</v>
      </c>
      <c r="S439" s="109"/>
      <c r="T439" s="109"/>
      <c r="U439" s="109" t="s">
        <v>1624</v>
      </c>
      <c r="V439" s="109" t="s">
        <v>1597</v>
      </c>
      <c r="W439" s="109">
        <v>2017</v>
      </c>
      <c r="X439" s="114">
        <v>5700</v>
      </c>
      <c r="Y439" s="114" t="s">
        <v>1625</v>
      </c>
      <c r="Z439" s="109" t="s">
        <v>1626</v>
      </c>
      <c r="AA439" s="109" t="s">
        <v>1627</v>
      </c>
      <c r="AB439" s="109"/>
      <c r="AC439" s="109"/>
      <c r="AD439" s="109"/>
    </row>
    <row r="440" spans="2:30">
      <c r="B440" s="109">
        <v>435</v>
      </c>
      <c r="C440" s="109" t="s">
        <v>1628</v>
      </c>
      <c r="D440" s="109" t="s">
        <v>1597</v>
      </c>
      <c r="E440" s="103">
        <f>VLOOKUP($C440&amp;", "&amp;$D440, '[1]Appendix - GPS Coordinates'!$C:$E, 2, FALSE)</f>
        <v>42.630471900000003</v>
      </c>
      <c r="F440" s="103">
        <f>VLOOKUP($C440&amp;", "&amp;$D440, '[1]Appendix - GPS Coordinates'!$C:$E, 3, FALSE)</f>
        <v>-72.872513900000001</v>
      </c>
      <c r="G440" s="109" t="s">
        <v>961</v>
      </c>
      <c r="H440" s="109">
        <v>2019</v>
      </c>
      <c r="I440" s="103">
        <v>2019</v>
      </c>
      <c r="J440" s="110">
        <v>43586</v>
      </c>
      <c r="K440" s="111" t="s">
        <v>89</v>
      </c>
      <c r="L440" s="109" t="s">
        <v>105</v>
      </c>
      <c r="M440" s="112">
        <v>0.115</v>
      </c>
      <c r="N440" s="109"/>
      <c r="O440" s="109"/>
      <c r="P440" s="113"/>
      <c r="Q440" s="109"/>
      <c r="R440" s="109"/>
      <c r="S440" s="109"/>
      <c r="T440" s="109" t="s">
        <v>1629</v>
      </c>
      <c r="U440" s="109" t="s">
        <v>1628</v>
      </c>
      <c r="V440" s="109" t="s">
        <v>1597</v>
      </c>
      <c r="W440" s="109">
        <v>2020</v>
      </c>
      <c r="X440" s="114"/>
      <c r="Y440" s="114" t="s">
        <v>1630</v>
      </c>
      <c r="Z440" s="109" t="s">
        <v>1607</v>
      </c>
      <c r="AA440" s="109"/>
      <c r="AB440" s="109"/>
      <c r="AC440" s="109"/>
      <c r="AD440" s="109" t="s">
        <v>1609</v>
      </c>
    </row>
    <row r="441" spans="2:30">
      <c r="B441" s="103">
        <v>436</v>
      </c>
      <c r="C441" s="109" t="s">
        <v>1631</v>
      </c>
      <c r="D441" s="109" t="s">
        <v>1597</v>
      </c>
      <c r="E441" s="103">
        <f>VLOOKUP($C441&amp;", "&amp;$D441, '[1]Appendix - GPS Coordinates'!$C:$E, 2, FALSE)</f>
        <v>42.519592500000002</v>
      </c>
      <c r="F441" s="103">
        <f>VLOOKUP($C441&amp;", "&amp;$D441, '[1]Appendix - GPS Coordinates'!$C:$E, 3, FALSE)</f>
        <v>-72.610399400000006</v>
      </c>
      <c r="G441" s="109" t="s">
        <v>961</v>
      </c>
      <c r="H441" s="109">
        <v>2021</v>
      </c>
      <c r="I441" s="103">
        <v>2021</v>
      </c>
      <c r="J441" s="110">
        <v>44224</v>
      </c>
      <c r="K441" s="111" t="s">
        <v>89</v>
      </c>
      <c r="L441" s="109" t="s">
        <v>165</v>
      </c>
      <c r="M441" s="112">
        <v>3</v>
      </c>
      <c r="N441" s="109"/>
      <c r="O441" s="109"/>
      <c r="P441" s="113"/>
      <c r="Q441" s="109"/>
      <c r="R441" s="109"/>
      <c r="S441" s="109" t="s">
        <v>1632</v>
      </c>
      <c r="T441" s="109" t="s">
        <v>1633</v>
      </c>
      <c r="U441" s="109" t="s">
        <v>1631</v>
      </c>
      <c r="V441" s="109" t="s">
        <v>1597</v>
      </c>
      <c r="W441" s="109"/>
      <c r="X441" s="114"/>
      <c r="Y441" s="114" t="s">
        <v>1634</v>
      </c>
      <c r="Z441" s="109" t="s">
        <v>1635</v>
      </c>
      <c r="AA441" s="109" t="s">
        <v>1636</v>
      </c>
      <c r="AB441" s="109" t="s">
        <v>1637</v>
      </c>
      <c r="AC441" s="109"/>
      <c r="AD441" s="109"/>
    </row>
    <row r="442" spans="2:30">
      <c r="B442" s="109">
        <v>437</v>
      </c>
      <c r="C442" s="109" t="s">
        <v>1638</v>
      </c>
      <c r="D442" s="109" t="s">
        <v>1597</v>
      </c>
      <c r="E442" s="103">
        <f>VLOOKUP($C442&amp;", "&amp;$D442, '[1]Appendix - GPS Coordinates'!$C:$E, 2, FALSE)</f>
        <v>42.636205199999999</v>
      </c>
      <c r="F442" s="103">
        <f>VLOOKUP($C442&amp;", "&amp;$D442, '[1]Appendix - GPS Coordinates'!$C:$E, 3, FALSE)</f>
        <v>-70.8431049</v>
      </c>
      <c r="G442" s="109" t="s">
        <v>961</v>
      </c>
      <c r="H442" s="109">
        <v>2019</v>
      </c>
      <c r="I442" s="103">
        <v>2019</v>
      </c>
      <c r="J442" s="110">
        <v>43551</v>
      </c>
      <c r="K442" s="111" t="s">
        <v>89</v>
      </c>
      <c r="L442" s="109" t="s">
        <v>105</v>
      </c>
      <c r="M442" s="112">
        <v>0.93</v>
      </c>
      <c r="N442" s="109" t="s">
        <v>126</v>
      </c>
      <c r="O442" s="109"/>
      <c r="P442" s="113"/>
      <c r="Q442" s="109" t="s">
        <v>1639</v>
      </c>
      <c r="R442" s="109" t="s">
        <v>150</v>
      </c>
      <c r="S442" s="109" t="s">
        <v>1640</v>
      </c>
      <c r="T442" s="109"/>
      <c r="U442" s="109" t="s">
        <v>1638</v>
      </c>
      <c r="V442" s="109" t="s">
        <v>1597</v>
      </c>
      <c r="W442" s="109"/>
      <c r="X442" s="114"/>
      <c r="Y442" s="114" t="s">
        <v>1641</v>
      </c>
      <c r="Z442" s="109" t="s">
        <v>1642</v>
      </c>
      <c r="AA442" s="109"/>
      <c r="AB442" s="109"/>
      <c r="AC442" s="109"/>
      <c r="AD442" s="109"/>
    </row>
    <row r="443" spans="2:30">
      <c r="B443" s="109">
        <v>438</v>
      </c>
      <c r="C443" s="104" t="s">
        <v>1643</v>
      </c>
      <c r="D443" s="104" t="s">
        <v>1597</v>
      </c>
      <c r="E443" s="103">
        <f>VLOOKUP($C443&amp;", "&amp;$D443, '[1]Appendix - GPS Coordinates'!$C:$E, 2, FALSE)</f>
        <v>42.777782899999998</v>
      </c>
      <c r="F443" s="103">
        <f>VLOOKUP($C443&amp;", "&amp;$D443, '[1]Appendix - GPS Coordinates'!$C:$E, 3, FALSE)</f>
        <v>-71.076772399999996</v>
      </c>
      <c r="G443" s="104" t="s">
        <v>961</v>
      </c>
      <c r="H443" s="103">
        <v>2020</v>
      </c>
      <c r="I443" s="103">
        <v>2020</v>
      </c>
      <c r="J443" s="105">
        <v>43901</v>
      </c>
      <c r="K443" s="104" t="s">
        <v>89</v>
      </c>
      <c r="L443" s="104" t="s">
        <v>105</v>
      </c>
      <c r="M443" s="106">
        <v>2.8</v>
      </c>
      <c r="N443" s="104" t="s">
        <v>166</v>
      </c>
      <c r="O443" s="103">
        <v>20</v>
      </c>
      <c r="P443" s="103"/>
      <c r="Q443" s="104" t="s">
        <v>1639</v>
      </c>
      <c r="R443" s="104" t="s">
        <v>150</v>
      </c>
      <c r="S443" s="104" t="s">
        <v>1644</v>
      </c>
      <c r="T443" s="104" t="s">
        <v>1645</v>
      </c>
      <c r="U443" s="104" t="s">
        <v>1646</v>
      </c>
      <c r="V443" s="104" t="s">
        <v>1597</v>
      </c>
      <c r="W443" s="103">
        <v>2021</v>
      </c>
      <c r="X443" s="107">
        <v>4650</v>
      </c>
      <c r="Y443" s="108" t="s">
        <v>1647</v>
      </c>
      <c r="Z443" s="108" t="s">
        <v>1648</v>
      </c>
      <c r="AA443" s="108" t="s">
        <v>1649</v>
      </c>
      <c r="AB443" s="104"/>
      <c r="AC443" s="104"/>
      <c r="AD443" s="104" t="s">
        <v>1650</v>
      </c>
    </row>
    <row r="444" spans="2:30">
      <c r="B444" s="103">
        <v>439</v>
      </c>
      <c r="C444" s="109" t="s">
        <v>1651</v>
      </c>
      <c r="D444" s="109" t="s">
        <v>1597</v>
      </c>
      <c r="E444" s="103">
        <f>VLOOKUP($C444&amp;", "&amp;$D444, '[1]Appendix - GPS Coordinates'!$C:$E, 2, FALSE)</f>
        <v>42.2071434</v>
      </c>
      <c r="F444" s="103">
        <f>VLOOKUP($C444&amp;", "&amp;$D444, '[1]Appendix - GPS Coordinates'!$C:$E, 3, FALSE)</f>
        <v>-72.607650000000007</v>
      </c>
      <c r="G444" s="109" t="s">
        <v>961</v>
      </c>
      <c r="H444" s="109"/>
      <c r="I444" s="103">
        <v>2017</v>
      </c>
      <c r="J444" s="110"/>
      <c r="K444" s="111" t="s">
        <v>89</v>
      </c>
      <c r="L444" s="109" t="s">
        <v>165</v>
      </c>
      <c r="M444" s="112">
        <v>0.64600000000000002</v>
      </c>
      <c r="N444" s="109" t="s">
        <v>126</v>
      </c>
      <c r="O444" s="109"/>
      <c r="P444" s="113"/>
      <c r="Q444" s="109" t="s">
        <v>1652</v>
      </c>
      <c r="R444" s="109" t="s">
        <v>81</v>
      </c>
      <c r="S444" s="109" t="s">
        <v>843</v>
      </c>
      <c r="T444" s="109" t="s">
        <v>1653</v>
      </c>
      <c r="U444" s="109" t="s">
        <v>1651</v>
      </c>
      <c r="V444" s="109" t="s">
        <v>1597</v>
      </c>
      <c r="W444" s="109">
        <v>2017</v>
      </c>
      <c r="X444" s="114">
        <v>707</v>
      </c>
      <c r="Y444" s="114" t="s">
        <v>1654</v>
      </c>
      <c r="Z444" s="109" t="s">
        <v>714</v>
      </c>
      <c r="AA444" s="109"/>
      <c r="AB444" s="109"/>
      <c r="AC444" s="109"/>
      <c r="AD444" s="109"/>
    </row>
    <row r="445" spans="2:30">
      <c r="B445" s="109">
        <v>440</v>
      </c>
      <c r="C445" s="109" t="s">
        <v>1651</v>
      </c>
      <c r="D445" s="109" t="s">
        <v>1597</v>
      </c>
      <c r="E445" s="103">
        <f>VLOOKUP($C445&amp;", "&amp;$D445, '[1]Appendix - GPS Coordinates'!$C:$E, 2, FALSE)</f>
        <v>42.2071434</v>
      </c>
      <c r="F445" s="103">
        <f>VLOOKUP($C445&amp;", "&amp;$D445, '[1]Appendix - GPS Coordinates'!$C:$E, 3, FALSE)</f>
        <v>-72.607650000000007</v>
      </c>
      <c r="G445" s="109" t="s">
        <v>961</v>
      </c>
      <c r="H445" s="109">
        <v>2017</v>
      </c>
      <c r="I445" s="103">
        <v>2017</v>
      </c>
      <c r="J445" s="110"/>
      <c r="K445" s="111" t="s">
        <v>89</v>
      </c>
      <c r="L445" s="109" t="s">
        <v>165</v>
      </c>
      <c r="M445" s="112">
        <v>5.7640000000000002</v>
      </c>
      <c r="N445" s="109" t="s">
        <v>126</v>
      </c>
      <c r="O445" s="109"/>
      <c r="P445" s="113"/>
      <c r="Q445" s="109" t="s">
        <v>1652</v>
      </c>
      <c r="R445" s="109" t="s">
        <v>81</v>
      </c>
      <c r="S445" s="109" t="s">
        <v>1655</v>
      </c>
      <c r="T445" s="109" t="s">
        <v>1656</v>
      </c>
      <c r="U445" s="109" t="s">
        <v>1651</v>
      </c>
      <c r="V445" s="109" t="s">
        <v>1597</v>
      </c>
      <c r="W445" s="109">
        <v>2017</v>
      </c>
      <c r="X445" s="114">
        <v>7286</v>
      </c>
      <c r="Y445" s="114" t="s">
        <v>1657</v>
      </c>
      <c r="Z445" s="109"/>
      <c r="AA445" s="109"/>
      <c r="AB445" s="109"/>
      <c r="AC445" s="109"/>
      <c r="AD445" s="109"/>
    </row>
    <row r="446" spans="2:30">
      <c r="B446" s="103">
        <v>441</v>
      </c>
      <c r="C446" s="109" t="s">
        <v>1658</v>
      </c>
      <c r="D446" s="109" t="s">
        <v>1597</v>
      </c>
      <c r="E446" s="103">
        <f>VLOOKUP($C446&amp;", "&amp;$D446, '[1]Appendix - GPS Coordinates'!$C:$E, 2, FALSE)</f>
        <v>41.994547300000001</v>
      </c>
      <c r="F446" s="103">
        <f>VLOOKUP($C446&amp;", "&amp;$D446, '[1]Appendix - GPS Coordinates'!$C:$E, 3, FALSE)</f>
        <v>-70.724482199999997</v>
      </c>
      <c r="G446" s="109" t="s">
        <v>961</v>
      </c>
      <c r="H446" s="109">
        <v>2020</v>
      </c>
      <c r="I446" s="103">
        <v>2020</v>
      </c>
      <c r="J446" s="110">
        <v>44185</v>
      </c>
      <c r="K446" s="111" t="s">
        <v>89</v>
      </c>
      <c r="L446" s="109" t="s">
        <v>105</v>
      </c>
      <c r="M446" s="112">
        <v>0.9</v>
      </c>
      <c r="N446" s="109"/>
      <c r="O446" s="109"/>
      <c r="P446" s="113"/>
      <c r="Q446" s="109" t="s">
        <v>1659</v>
      </c>
      <c r="R446" s="109" t="s">
        <v>150</v>
      </c>
      <c r="S446" s="109" t="s">
        <v>1660</v>
      </c>
      <c r="T446" s="109" t="s">
        <v>1661</v>
      </c>
      <c r="U446" s="109" t="s">
        <v>1658</v>
      </c>
      <c r="V446" s="109" t="s">
        <v>1597</v>
      </c>
      <c r="W446" s="109">
        <v>2021</v>
      </c>
      <c r="X446" s="114"/>
      <c r="Y446" s="114" t="s">
        <v>1662</v>
      </c>
      <c r="Z446" s="109"/>
      <c r="AA446" s="109"/>
      <c r="AB446" s="109"/>
      <c r="AC446" s="109"/>
      <c r="AD446" s="109"/>
    </row>
    <row r="447" spans="2:30">
      <c r="B447" s="109">
        <v>442</v>
      </c>
      <c r="C447" s="104" t="s">
        <v>1663</v>
      </c>
      <c r="D447" s="109" t="s">
        <v>1597</v>
      </c>
      <c r="E447" s="103">
        <f>VLOOKUP($C447&amp;", "&amp;$D447, '[1]Appendix - GPS Coordinates'!$C:$E, 2, FALSE)</f>
        <v>41.844118649999999</v>
      </c>
      <c r="F447" s="103">
        <f>VLOOKUP($C447&amp;", "&amp;$D447, '[1]Appendix - GPS Coordinates'!$C:$E, 3, FALSE)</f>
        <v>-70.955088422445797</v>
      </c>
      <c r="G447" s="104" t="s">
        <v>961</v>
      </c>
      <c r="H447" s="103"/>
      <c r="I447" s="103">
        <v>2018</v>
      </c>
      <c r="J447" s="105"/>
      <c r="K447" s="104" t="s">
        <v>89</v>
      </c>
      <c r="L447" s="104" t="s">
        <v>165</v>
      </c>
      <c r="M447" s="106">
        <v>2.5222150000000001</v>
      </c>
      <c r="N447" s="104"/>
      <c r="O447" s="103"/>
      <c r="P447" s="103"/>
      <c r="Q447" s="104" t="s">
        <v>1664</v>
      </c>
      <c r="R447" s="104" t="s">
        <v>81</v>
      </c>
      <c r="S447" s="104"/>
      <c r="T447" s="104" t="s">
        <v>1665</v>
      </c>
      <c r="U447" s="104" t="s">
        <v>1663</v>
      </c>
      <c r="V447" s="109" t="s">
        <v>1597</v>
      </c>
      <c r="W447" s="103">
        <v>2018</v>
      </c>
      <c r="X447" s="107"/>
      <c r="Y447" s="104" t="s">
        <v>1619</v>
      </c>
      <c r="Z447" s="108" t="s">
        <v>1666</v>
      </c>
      <c r="AA447" s="104"/>
      <c r="AB447" s="104"/>
      <c r="AC447" s="104"/>
      <c r="AD447" s="104"/>
    </row>
    <row r="448" spans="2:30">
      <c r="B448" s="109">
        <v>443</v>
      </c>
      <c r="C448" s="109" t="s">
        <v>1663</v>
      </c>
      <c r="D448" s="109" t="s">
        <v>1597</v>
      </c>
      <c r="E448" s="103">
        <f>VLOOKUP($C448&amp;", "&amp;$D448, '[1]Appendix - GPS Coordinates'!$C:$E, 2, FALSE)</f>
        <v>41.844118649999999</v>
      </c>
      <c r="F448" s="103">
        <f>VLOOKUP($C448&amp;", "&amp;$D448, '[1]Appendix - GPS Coordinates'!$C:$E, 3, FALSE)</f>
        <v>-70.955088422445797</v>
      </c>
      <c r="G448" s="109" t="s">
        <v>961</v>
      </c>
      <c r="H448" s="109"/>
      <c r="I448" s="103">
        <v>2019</v>
      </c>
      <c r="J448" s="110"/>
      <c r="K448" s="111" t="s">
        <v>89</v>
      </c>
      <c r="L448" s="109" t="s">
        <v>165</v>
      </c>
      <c r="M448" s="112">
        <v>3.28</v>
      </c>
      <c r="N448" s="109" t="s">
        <v>126</v>
      </c>
      <c r="O448" s="109">
        <v>10</v>
      </c>
      <c r="P448" s="113"/>
      <c r="Q448" s="109" t="s">
        <v>1664</v>
      </c>
      <c r="R448" s="109" t="s">
        <v>81</v>
      </c>
      <c r="S448" s="109"/>
      <c r="T448" s="109" t="s">
        <v>1667</v>
      </c>
      <c r="U448" s="109" t="s">
        <v>1663</v>
      </c>
      <c r="V448" s="109" t="s">
        <v>1597</v>
      </c>
      <c r="W448" s="109">
        <v>2019</v>
      </c>
      <c r="X448" s="114"/>
      <c r="Y448" s="114" t="s">
        <v>707</v>
      </c>
      <c r="Z448" s="109" t="s">
        <v>1668</v>
      </c>
      <c r="AA448" s="109"/>
      <c r="AB448" s="109"/>
      <c r="AC448" s="109"/>
      <c r="AD448" s="109"/>
    </row>
    <row r="449" spans="2:30">
      <c r="B449" s="103">
        <v>444</v>
      </c>
      <c r="C449" s="109" t="s">
        <v>1669</v>
      </c>
      <c r="D449" s="109" t="s">
        <v>1597</v>
      </c>
      <c r="E449" s="103">
        <f>VLOOKUP($C449&amp;", "&amp;$D449, '[1]Appendix - GPS Coordinates'!$C:$E, 2, FALSE)</f>
        <v>42.5375917</v>
      </c>
      <c r="F449" s="103">
        <f>VLOOKUP($C449&amp;", "&amp;$D449, '[1]Appendix - GPS Coordinates'!$C:$E, 3, FALSE)</f>
        <v>-71.512009599999999</v>
      </c>
      <c r="G449" s="109" t="s">
        <v>961</v>
      </c>
      <c r="H449" s="109"/>
      <c r="I449" s="103">
        <v>2017</v>
      </c>
      <c r="J449" s="110"/>
      <c r="K449" s="111" t="s">
        <v>89</v>
      </c>
      <c r="L449" s="109" t="s">
        <v>165</v>
      </c>
      <c r="M449" s="112">
        <v>0.1378576923</v>
      </c>
      <c r="N449" s="109" t="s">
        <v>166</v>
      </c>
      <c r="O449" s="109"/>
      <c r="P449" s="113"/>
      <c r="Q449" s="109" t="s">
        <v>1617</v>
      </c>
      <c r="R449" s="109" t="s">
        <v>81</v>
      </c>
      <c r="S449" s="109"/>
      <c r="T449" s="109" t="s">
        <v>1618</v>
      </c>
      <c r="U449" s="109"/>
      <c r="V449" s="109"/>
      <c r="W449" s="109">
        <v>2017</v>
      </c>
      <c r="X449" s="114"/>
      <c r="Y449" s="114" t="s">
        <v>714</v>
      </c>
      <c r="Z449" s="109"/>
      <c r="AA449" s="109"/>
      <c r="AB449" s="109"/>
      <c r="AC449" s="109"/>
      <c r="AD449" s="109"/>
    </row>
    <row r="450" spans="2:30">
      <c r="B450" s="109">
        <v>445</v>
      </c>
      <c r="C450" s="109" t="s">
        <v>1670</v>
      </c>
      <c r="D450" s="109" t="s">
        <v>1597</v>
      </c>
      <c r="E450" s="103">
        <f>VLOOKUP($C450&amp;", "&amp;$D450, '[1]Appendix - GPS Coordinates'!$C:$E, 2, FALSE)</f>
        <v>41.893157600000002</v>
      </c>
      <c r="F450" s="103">
        <f>VLOOKUP($C450&amp;", "&amp;$D450, '[1]Appendix - GPS Coordinates'!$C:$E, 3, FALSE)</f>
        <v>-70.911151700000005</v>
      </c>
      <c r="G450" s="109" t="s">
        <v>961</v>
      </c>
      <c r="H450" s="109"/>
      <c r="I450" s="103">
        <v>2018</v>
      </c>
      <c r="J450" s="110"/>
      <c r="K450" s="111" t="s">
        <v>89</v>
      </c>
      <c r="L450" s="109" t="s">
        <v>165</v>
      </c>
      <c r="M450" s="112">
        <v>0.21058461539999998</v>
      </c>
      <c r="N450" s="109" t="s">
        <v>166</v>
      </c>
      <c r="O450" s="109"/>
      <c r="P450" s="113"/>
      <c r="Q450" s="109" t="s">
        <v>1664</v>
      </c>
      <c r="R450" s="109" t="s">
        <v>81</v>
      </c>
      <c r="S450" s="109"/>
      <c r="T450" s="109" t="s">
        <v>1665</v>
      </c>
      <c r="U450" s="109" t="s">
        <v>1670</v>
      </c>
      <c r="V450" s="109" t="s">
        <v>1597</v>
      </c>
      <c r="W450" s="109">
        <v>2018</v>
      </c>
      <c r="X450" s="114"/>
      <c r="Y450" s="114" t="s">
        <v>714</v>
      </c>
      <c r="Z450" s="109"/>
      <c r="AA450" s="109"/>
      <c r="AB450" s="109"/>
      <c r="AC450" s="109"/>
      <c r="AD450" s="109"/>
    </row>
    <row r="451" spans="2:30">
      <c r="B451" s="109">
        <v>446</v>
      </c>
      <c r="C451" s="109" t="s">
        <v>1671</v>
      </c>
      <c r="D451" s="109" t="s">
        <v>1597</v>
      </c>
      <c r="E451" s="103">
        <f>VLOOKUP($C451&amp;", "&amp;$D451, '[1]Appendix - GPS Coordinates'!$C:$E, 2, FALSE)</f>
        <v>42.595093900000002</v>
      </c>
      <c r="F451" s="103">
        <f>VLOOKUP($C451&amp;", "&amp;$D451, '[1]Appendix - GPS Coordinates'!$C:$E, 3, FALSE)</f>
        <v>-71.0161643</v>
      </c>
      <c r="G451" s="109" t="s">
        <v>961</v>
      </c>
      <c r="H451" s="109"/>
      <c r="I451" s="103">
        <v>2018</v>
      </c>
      <c r="J451" s="110"/>
      <c r="K451" s="111" t="s">
        <v>89</v>
      </c>
      <c r="L451" s="109" t="s">
        <v>165</v>
      </c>
      <c r="M451" s="112">
        <v>4.6132615379999997</v>
      </c>
      <c r="N451" s="109" t="s">
        <v>166</v>
      </c>
      <c r="O451" s="109"/>
      <c r="P451" s="113"/>
      <c r="Q451" s="109" t="s">
        <v>1672</v>
      </c>
      <c r="R451" s="109" t="s">
        <v>81</v>
      </c>
      <c r="S451" s="109"/>
      <c r="T451" s="109" t="s">
        <v>1673</v>
      </c>
      <c r="U451" s="109"/>
      <c r="V451" s="109"/>
      <c r="W451" s="109">
        <v>2018</v>
      </c>
      <c r="X451" s="114"/>
      <c r="Y451" s="114" t="s">
        <v>714</v>
      </c>
      <c r="Z451" s="109"/>
      <c r="AA451" s="109"/>
      <c r="AB451" s="109"/>
      <c r="AC451" s="109"/>
      <c r="AD451" s="109"/>
    </row>
    <row r="452" spans="2:30">
      <c r="B452" s="103">
        <v>447</v>
      </c>
      <c r="C452" s="109" t="s">
        <v>1674</v>
      </c>
      <c r="D452" s="109" t="s">
        <v>1597</v>
      </c>
      <c r="E452" s="103">
        <f>VLOOKUP($C452&amp;", "&amp;$D452, '[1]Appendix - GPS Coordinates'!$C:$E, 2, FALSE)</f>
        <v>42.562105299999999</v>
      </c>
      <c r="F452" s="103">
        <f>VLOOKUP($C452&amp;", "&amp;$D452, '[1]Appendix - GPS Coordinates'!$C:$E, 3, FALSE)</f>
        <v>-72.509572500000004</v>
      </c>
      <c r="G452" s="109" t="s">
        <v>961</v>
      </c>
      <c r="H452" s="109">
        <v>2018</v>
      </c>
      <c r="I452" s="103">
        <v>2018</v>
      </c>
      <c r="J452" s="110">
        <v>43377</v>
      </c>
      <c r="K452" s="111" t="s">
        <v>89</v>
      </c>
      <c r="L452" s="109" t="s">
        <v>105</v>
      </c>
      <c r="M452" s="112">
        <v>1.4159999999999999</v>
      </c>
      <c r="N452" s="109" t="s">
        <v>126</v>
      </c>
      <c r="O452" s="109">
        <v>20</v>
      </c>
      <c r="P452" s="113"/>
      <c r="Q452" s="109" t="s">
        <v>962</v>
      </c>
      <c r="R452" s="109" t="s">
        <v>150</v>
      </c>
      <c r="S452" s="109" t="s">
        <v>1675</v>
      </c>
      <c r="T452" s="109" t="s">
        <v>1676</v>
      </c>
      <c r="U452" s="109" t="s">
        <v>1674</v>
      </c>
      <c r="V452" s="109" t="s">
        <v>1597</v>
      </c>
      <c r="W452" s="109"/>
      <c r="X452" s="114">
        <v>1759.2</v>
      </c>
      <c r="Y452" s="114" t="s">
        <v>1677</v>
      </c>
      <c r="Z452" s="109"/>
      <c r="AA452" s="109"/>
      <c r="AB452" s="109"/>
      <c r="AC452" s="109"/>
      <c r="AD452" s="109"/>
    </row>
    <row r="453" spans="2:30">
      <c r="B453" s="109">
        <v>448</v>
      </c>
      <c r="C453" s="104" t="s">
        <v>1678</v>
      </c>
      <c r="D453" s="104" t="s">
        <v>1597</v>
      </c>
      <c r="E453" s="103">
        <f>VLOOKUP($C453&amp;", "&amp;$D453, '[1]Appendix - GPS Coordinates'!$C:$E, 2, FALSE)</f>
        <v>42.153860700000003</v>
      </c>
      <c r="F453" s="103">
        <f>VLOOKUP($C453&amp;", "&amp;$D453, '[1]Appendix - GPS Coordinates'!$C:$E, 3, FALSE)</f>
        <v>-71.182801499999997</v>
      </c>
      <c r="G453" s="104" t="s">
        <v>961</v>
      </c>
      <c r="H453" s="103"/>
      <c r="I453" s="103">
        <v>2021</v>
      </c>
      <c r="J453" s="105"/>
      <c r="K453" s="104" t="s">
        <v>89</v>
      </c>
      <c r="L453" s="104" t="s">
        <v>105</v>
      </c>
      <c r="M453" s="106">
        <v>1</v>
      </c>
      <c r="N453" s="104" t="s">
        <v>126</v>
      </c>
      <c r="O453" s="103">
        <v>20</v>
      </c>
      <c r="P453" s="103"/>
      <c r="Q453" s="104"/>
      <c r="R453" s="104"/>
      <c r="S453" s="104" t="s">
        <v>1644</v>
      </c>
      <c r="T453" s="104" t="s">
        <v>1679</v>
      </c>
      <c r="U453" s="104" t="s">
        <v>1680</v>
      </c>
      <c r="V453" s="104" t="s">
        <v>1597</v>
      </c>
      <c r="W453" s="103">
        <v>2021</v>
      </c>
      <c r="X453" s="107"/>
      <c r="Y453" s="108" t="s">
        <v>1647</v>
      </c>
      <c r="Z453" s="108" t="s">
        <v>1681</v>
      </c>
      <c r="AA453" s="104"/>
      <c r="AB453" s="104"/>
      <c r="AC453" s="104"/>
      <c r="AD453" s="104" t="s">
        <v>1682</v>
      </c>
    </row>
    <row r="454" spans="2:30">
      <c r="B454" s="103">
        <v>449</v>
      </c>
      <c r="C454" s="109" t="s">
        <v>1683</v>
      </c>
      <c r="D454" s="109" t="s">
        <v>1597</v>
      </c>
      <c r="E454" s="103">
        <f>VLOOKUP($C454&amp;", "&amp;$D454, '[1]Appendix - GPS Coordinates'!$C:$E, 2, FALSE)</f>
        <v>42.451301999999998</v>
      </c>
      <c r="F454" s="103">
        <f>VLOOKUP($C454&amp;", "&amp;$D454, '[1]Appendix - GPS Coordinates'!$C:$E, 3, FALSE)</f>
        <v>-73.260018000000002</v>
      </c>
      <c r="G454" s="109" t="s">
        <v>961</v>
      </c>
      <c r="H454" s="109">
        <v>2015</v>
      </c>
      <c r="I454" s="103">
        <v>2015</v>
      </c>
      <c r="J454" s="110"/>
      <c r="K454" s="111" t="s">
        <v>89</v>
      </c>
      <c r="L454" s="109" t="s">
        <v>105</v>
      </c>
      <c r="M454" s="112">
        <v>2.91</v>
      </c>
      <c r="N454" s="109"/>
      <c r="O454" s="109">
        <v>20</v>
      </c>
      <c r="P454" s="113"/>
      <c r="Q454" s="109" t="s">
        <v>962</v>
      </c>
      <c r="R454" s="109" t="s">
        <v>150</v>
      </c>
      <c r="S454" s="109" t="s">
        <v>1640</v>
      </c>
      <c r="T454" s="109" t="s">
        <v>1684</v>
      </c>
      <c r="U454" s="109" t="s">
        <v>1683</v>
      </c>
      <c r="V454" s="109" t="s">
        <v>1597</v>
      </c>
      <c r="W454" s="109">
        <v>2017</v>
      </c>
      <c r="X454" s="114">
        <v>3000</v>
      </c>
      <c r="Y454" s="114" t="s">
        <v>1685</v>
      </c>
      <c r="Z454" s="109"/>
      <c r="AA454" s="109"/>
      <c r="AB454" s="109"/>
      <c r="AC454" s="109"/>
      <c r="AD454" s="109"/>
    </row>
    <row r="455" spans="2:30">
      <c r="B455" s="109">
        <v>450</v>
      </c>
      <c r="C455" s="109" t="s">
        <v>1686</v>
      </c>
      <c r="D455" s="109" t="s">
        <v>1597</v>
      </c>
      <c r="E455" s="103">
        <f>VLOOKUP($C455&amp;", "&amp;$D455, '[1]Appendix - GPS Coordinates'!$C:$E, 2, FALSE)</f>
        <v>41.948711799999998</v>
      </c>
      <c r="F455" s="103">
        <f>VLOOKUP($C455&amp;", "&amp;$D455, '[1]Appendix - GPS Coordinates'!$C:$E, 3, FALSE)</f>
        <v>-71.073100800000006</v>
      </c>
      <c r="G455" s="109" t="s">
        <v>961</v>
      </c>
      <c r="H455" s="109">
        <v>2018</v>
      </c>
      <c r="I455" s="103">
        <v>2018</v>
      </c>
      <c r="J455" s="110"/>
      <c r="K455" s="111" t="s">
        <v>89</v>
      </c>
      <c r="L455" s="109" t="s">
        <v>165</v>
      </c>
      <c r="M455" s="112">
        <v>2.94</v>
      </c>
      <c r="N455" s="109" t="s">
        <v>126</v>
      </c>
      <c r="O455" s="109">
        <v>30</v>
      </c>
      <c r="P455" s="113"/>
      <c r="Q455" s="109" t="s">
        <v>1687</v>
      </c>
      <c r="R455" s="109" t="s">
        <v>81</v>
      </c>
      <c r="S455" s="109" t="s">
        <v>1688</v>
      </c>
      <c r="T455" s="109" t="s">
        <v>1689</v>
      </c>
      <c r="U455" s="109" t="s">
        <v>1690</v>
      </c>
      <c r="V455" s="109" t="s">
        <v>1597</v>
      </c>
      <c r="W455" s="109">
        <v>2019</v>
      </c>
      <c r="X455" s="114">
        <v>3500</v>
      </c>
      <c r="Y455" s="114" t="s">
        <v>1691</v>
      </c>
      <c r="Z455" s="109" t="s">
        <v>1692</v>
      </c>
      <c r="AA455" s="109" t="s">
        <v>707</v>
      </c>
      <c r="AB455" s="109"/>
      <c r="AC455" s="109"/>
      <c r="AD455" s="109"/>
    </row>
    <row r="456" spans="2:30">
      <c r="B456" s="109">
        <v>451</v>
      </c>
      <c r="C456" s="109" t="s">
        <v>1693</v>
      </c>
      <c r="D456" s="109" t="s">
        <v>1597</v>
      </c>
      <c r="E456" s="103">
        <f>VLOOKUP($C456&amp;", "&amp;$D456, '[1]Appendix - GPS Coordinates'!$C:$E, 2, FALSE)</f>
        <v>42.283828</v>
      </c>
      <c r="F456" s="103">
        <f>VLOOKUP($C456&amp;", "&amp;$D456, '[1]Appendix - GPS Coordinates'!$C:$E, 3, FALSE)</f>
        <v>-71.717286599999994</v>
      </c>
      <c r="G456" s="109" t="s">
        <v>961</v>
      </c>
      <c r="H456" s="109"/>
      <c r="I456" s="103">
        <v>2018</v>
      </c>
      <c r="J456" s="110"/>
      <c r="K456" s="111" t="s">
        <v>89</v>
      </c>
      <c r="L456" s="109" t="s">
        <v>165</v>
      </c>
      <c r="M456" s="112">
        <v>2.9819076920000001</v>
      </c>
      <c r="N456" s="109" t="s">
        <v>166</v>
      </c>
      <c r="O456" s="109"/>
      <c r="P456" s="113"/>
      <c r="Q456" s="109" t="s">
        <v>1694</v>
      </c>
      <c r="R456" s="109" t="s">
        <v>81</v>
      </c>
      <c r="S456" s="109"/>
      <c r="T456" s="109" t="s">
        <v>1695</v>
      </c>
      <c r="U456" s="109"/>
      <c r="V456" s="109"/>
      <c r="W456" s="109">
        <v>2018</v>
      </c>
      <c r="X456" s="114"/>
      <c r="Y456" s="114" t="s">
        <v>714</v>
      </c>
      <c r="Z456" s="109"/>
      <c r="AA456" s="109"/>
      <c r="AB456" s="109"/>
      <c r="AC456" s="109"/>
      <c r="AD456" s="109"/>
    </row>
    <row r="457" spans="2:30">
      <c r="B457" s="103">
        <v>452</v>
      </c>
      <c r="C457" s="109" t="s">
        <v>1696</v>
      </c>
      <c r="D457" s="109" t="s">
        <v>1597</v>
      </c>
      <c r="E457" s="103">
        <f>VLOOKUP($C457&amp;", "&amp;$D457, '[1]Appendix - GPS Coordinates'!$C:$E, 2, FALSE)</f>
        <v>42.439024699999997</v>
      </c>
      <c r="F457" s="103">
        <f>VLOOKUP($C457&amp;", "&amp;$D457, '[1]Appendix - GPS Coordinates'!$C:$E, 3, FALSE)</f>
        <v>-71.766624199999995</v>
      </c>
      <c r="G457" s="109" t="s">
        <v>961</v>
      </c>
      <c r="H457" s="109">
        <v>2018</v>
      </c>
      <c r="I457" s="103">
        <v>2018</v>
      </c>
      <c r="J457" s="110"/>
      <c r="K457" s="111" t="s">
        <v>89</v>
      </c>
      <c r="L457" s="109" t="s">
        <v>165</v>
      </c>
      <c r="M457" s="112">
        <v>1</v>
      </c>
      <c r="N457" s="109" t="s">
        <v>166</v>
      </c>
      <c r="O457" s="109"/>
      <c r="P457" s="113"/>
      <c r="Q457" s="109" t="s">
        <v>1697</v>
      </c>
      <c r="R457" s="109" t="s">
        <v>81</v>
      </c>
      <c r="S457" s="109" t="s">
        <v>314</v>
      </c>
      <c r="T457" s="109" t="s">
        <v>1698</v>
      </c>
      <c r="U457" s="109" t="s">
        <v>1696</v>
      </c>
      <c r="V457" s="109" t="s">
        <v>1597</v>
      </c>
      <c r="W457" s="109">
        <v>2018</v>
      </c>
      <c r="X457" s="114"/>
      <c r="Y457" s="114" t="s">
        <v>1699</v>
      </c>
      <c r="Z457" s="104" t="s">
        <v>1619</v>
      </c>
      <c r="AA457" s="109"/>
      <c r="AB457" s="109"/>
      <c r="AC457" s="109"/>
      <c r="AD457" s="109"/>
    </row>
    <row r="458" spans="2:30">
      <c r="B458" s="109">
        <v>453</v>
      </c>
      <c r="C458" s="109" t="s">
        <v>1700</v>
      </c>
      <c r="D458" s="109" t="s">
        <v>1597</v>
      </c>
      <c r="E458" s="103">
        <f>VLOOKUP($C458&amp;", "&amp;$D458, '[1]Appendix - GPS Coordinates'!$C:$E, 2, FALSE)</f>
        <v>41.938516800000002</v>
      </c>
      <c r="F458" s="103">
        <f>VLOOKUP($C458&amp;", "&amp;$D458, '[1]Appendix - GPS Coordinates'!$C:$E, 3, FALSE)</f>
        <v>-70.031075952368894</v>
      </c>
      <c r="G458" s="109" t="s">
        <v>961</v>
      </c>
      <c r="H458" s="109">
        <v>2019</v>
      </c>
      <c r="I458" s="103">
        <v>2019</v>
      </c>
      <c r="J458" s="110">
        <v>43551</v>
      </c>
      <c r="K458" s="111" t="s">
        <v>89</v>
      </c>
      <c r="L458" s="109" t="s">
        <v>105</v>
      </c>
      <c r="M458" s="112">
        <v>0.7</v>
      </c>
      <c r="N458" s="109"/>
      <c r="O458" s="109"/>
      <c r="P458" s="113"/>
      <c r="Q458" s="109" t="s">
        <v>962</v>
      </c>
      <c r="R458" s="109" t="s">
        <v>150</v>
      </c>
      <c r="S458" s="109" t="s">
        <v>1640</v>
      </c>
      <c r="T458" s="109"/>
      <c r="U458" s="109" t="s">
        <v>1700</v>
      </c>
      <c r="V458" s="109" t="s">
        <v>1597</v>
      </c>
      <c r="W458" s="109"/>
      <c r="X458" s="114"/>
      <c r="Y458" s="114" t="s">
        <v>1641</v>
      </c>
      <c r="Z458" s="109"/>
      <c r="AA458" s="109"/>
      <c r="AB458" s="109"/>
      <c r="AC458" s="109"/>
      <c r="AD458" s="109"/>
    </row>
    <row r="459" spans="2:30">
      <c r="B459" s="109">
        <v>454</v>
      </c>
      <c r="C459" s="109" t="s">
        <v>1701</v>
      </c>
      <c r="D459" s="109" t="s">
        <v>1597</v>
      </c>
      <c r="E459" s="103">
        <f>VLOOKUP($C459&amp;", "&amp;$D459, '[1]Appendix - GPS Coordinates'!$C:$E, 2, FALSE)</f>
        <v>42.367817100000003</v>
      </c>
      <c r="F459" s="103">
        <f>VLOOKUP($C459&amp;", "&amp;$D459, '[1]Appendix - GPS Coordinates'!$C:$E, 3, FALSE)</f>
        <v>-71.786270700000003</v>
      </c>
      <c r="G459" s="109" t="s">
        <v>961</v>
      </c>
      <c r="H459" s="109">
        <v>2016</v>
      </c>
      <c r="I459" s="103">
        <v>2016</v>
      </c>
      <c r="J459" s="110"/>
      <c r="K459" s="111" t="s">
        <v>89</v>
      </c>
      <c r="L459" s="109" t="s">
        <v>165</v>
      </c>
      <c r="M459" s="112">
        <v>1.5860000000000001</v>
      </c>
      <c r="N459" s="109" t="s">
        <v>166</v>
      </c>
      <c r="O459" s="109"/>
      <c r="P459" s="113"/>
      <c r="Q459" s="109" t="s">
        <v>1702</v>
      </c>
      <c r="R459" s="109" t="s">
        <v>81</v>
      </c>
      <c r="S459" s="109"/>
      <c r="T459" s="109" t="s">
        <v>1703</v>
      </c>
      <c r="U459" s="109" t="s">
        <v>1701</v>
      </c>
      <c r="V459" s="109" t="s">
        <v>1597</v>
      </c>
      <c r="W459" s="109">
        <v>2016</v>
      </c>
      <c r="X459" s="114"/>
      <c r="Y459" s="114" t="s">
        <v>1704</v>
      </c>
      <c r="Z459" s="104" t="s">
        <v>1619</v>
      </c>
      <c r="AA459" s="109"/>
      <c r="AB459" s="109"/>
      <c r="AC459" s="109"/>
      <c r="AD459" s="109"/>
    </row>
    <row r="460" spans="2:30">
      <c r="B460" s="103">
        <v>455</v>
      </c>
      <c r="C460" s="109" t="s">
        <v>1705</v>
      </c>
      <c r="D460" s="109" t="s">
        <v>1597</v>
      </c>
      <c r="E460" s="103">
        <f>VLOOKUP($C460&amp;", "&amp;$D460, '[1]Appendix - GPS Coordinates'!$C:$E, 2, FALSE)</f>
        <v>42.105237000000002</v>
      </c>
      <c r="F460" s="103">
        <f>VLOOKUP($C460&amp;", "&amp;$D460, '[1]Appendix - GPS Coordinates'!$C:$E, 3, FALSE)</f>
        <v>-72.621371199999999</v>
      </c>
      <c r="G460" s="109" t="s">
        <v>961</v>
      </c>
      <c r="H460" s="109">
        <v>2018</v>
      </c>
      <c r="I460" s="103">
        <v>2018</v>
      </c>
      <c r="J460" s="110">
        <v>43377</v>
      </c>
      <c r="K460" s="111" t="s">
        <v>89</v>
      </c>
      <c r="L460" s="109" t="s">
        <v>105</v>
      </c>
      <c r="M460" s="112">
        <v>4.484</v>
      </c>
      <c r="N460" s="109" t="s">
        <v>126</v>
      </c>
      <c r="O460" s="109">
        <v>20</v>
      </c>
      <c r="P460" s="113"/>
      <c r="Q460" s="109" t="s">
        <v>962</v>
      </c>
      <c r="R460" s="109" t="s">
        <v>150</v>
      </c>
      <c r="S460" s="109" t="s">
        <v>1675</v>
      </c>
      <c r="T460" s="109" t="s">
        <v>1676</v>
      </c>
      <c r="U460" s="109" t="s">
        <v>1674</v>
      </c>
      <c r="V460" s="109" t="s">
        <v>1597</v>
      </c>
      <c r="W460" s="109"/>
      <c r="X460" s="114">
        <v>5570.8</v>
      </c>
      <c r="Y460" s="114" t="s">
        <v>1677</v>
      </c>
      <c r="Z460" s="109"/>
      <c r="AA460" s="109"/>
      <c r="AB460" s="109"/>
      <c r="AC460" s="109"/>
      <c r="AD460" s="109"/>
    </row>
    <row r="461" spans="2:30">
      <c r="B461" s="109">
        <v>456</v>
      </c>
      <c r="C461" s="109" t="s">
        <v>1706</v>
      </c>
      <c r="D461" s="109" t="s">
        <v>1597</v>
      </c>
      <c r="E461" s="103">
        <f>VLOOKUP($C461&amp;", "&amp;$D461, '[1]Appendix - GPS Coordinates'!$C:$E, 2, FALSE)</f>
        <v>42.139032700000001</v>
      </c>
      <c r="F461" s="103">
        <f>VLOOKUP($C461&amp;", "&amp;$D461, '[1]Appendix - GPS Coordinates'!$C:$E, 3, FALSE)</f>
        <v>-72.758485899999997</v>
      </c>
      <c r="G461" s="109" t="s">
        <v>961</v>
      </c>
      <c r="H461" s="109">
        <v>2018</v>
      </c>
      <c r="I461" s="103">
        <v>2018</v>
      </c>
      <c r="J461" s="110">
        <v>43434</v>
      </c>
      <c r="K461" s="111" t="s">
        <v>89</v>
      </c>
      <c r="L461" s="109" t="s">
        <v>165</v>
      </c>
      <c r="M461" s="112">
        <v>4.8</v>
      </c>
      <c r="N461" s="109"/>
      <c r="O461" s="109">
        <v>20</v>
      </c>
      <c r="P461" s="113"/>
      <c r="Q461" s="109" t="s">
        <v>1707</v>
      </c>
      <c r="R461" s="109" t="s">
        <v>81</v>
      </c>
      <c r="S461" s="109" t="s">
        <v>1708</v>
      </c>
      <c r="T461" s="109"/>
      <c r="U461" s="109" t="s">
        <v>1706</v>
      </c>
      <c r="V461" s="109" t="s">
        <v>1597</v>
      </c>
      <c r="W461" s="109"/>
      <c r="X461" s="114">
        <v>6000</v>
      </c>
      <c r="Y461" s="114" t="s">
        <v>1709</v>
      </c>
      <c r="Z461" s="109"/>
      <c r="AA461" s="109"/>
      <c r="AB461" s="109"/>
      <c r="AC461" s="109"/>
      <c r="AD461" s="109"/>
    </row>
    <row r="462" spans="2:30">
      <c r="B462" s="103">
        <v>457</v>
      </c>
      <c r="C462" s="109" t="s">
        <v>1710</v>
      </c>
      <c r="D462" s="109" t="s">
        <v>1597</v>
      </c>
      <c r="E462" s="103">
        <f>VLOOKUP($C462&amp;", "&amp;$D462, '[1]Appendix - GPS Coordinates'!$C:$E, 2, FALSE)</f>
        <v>41.593566150000001</v>
      </c>
      <c r="F462" s="103">
        <f>VLOOKUP($C462&amp;", "&amp;$D462, '[1]Appendix - GPS Coordinates'!$C:$E, 3, FALSE)</f>
        <v>-71.085820229471096</v>
      </c>
      <c r="G462" s="109" t="s">
        <v>961</v>
      </c>
      <c r="H462" s="109">
        <v>2019</v>
      </c>
      <c r="I462" s="103">
        <v>2019</v>
      </c>
      <c r="J462" s="110">
        <v>43551</v>
      </c>
      <c r="K462" s="111" t="s">
        <v>89</v>
      </c>
      <c r="L462" s="109" t="s">
        <v>105</v>
      </c>
      <c r="M462" s="112">
        <v>0.622</v>
      </c>
      <c r="N462" s="109" t="s">
        <v>126</v>
      </c>
      <c r="O462" s="109"/>
      <c r="P462" s="113"/>
      <c r="Q462" s="109" t="s">
        <v>962</v>
      </c>
      <c r="R462" s="109" t="s">
        <v>150</v>
      </c>
      <c r="S462" s="109" t="s">
        <v>1640</v>
      </c>
      <c r="T462" s="109"/>
      <c r="U462" s="109" t="s">
        <v>1710</v>
      </c>
      <c r="V462" s="109" t="s">
        <v>1597</v>
      </c>
      <c r="W462" s="109"/>
      <c r="X462" s="114"/>
      <c r="Y462" s="114" t="s">
        <v>1641</v>
      </c>
      <c r="Z462" s="109" t="s">
        <v>1711</v>
      </c>
      <c r="AA462" s="109"/>
      <c r="AB462" s="109"/>
      <c r="AC462" s="109"/>
      <c r="AD462" s="109"/>
    </row>
    <row r="463" spans="2:30">
      <c r="B463" s="109">
        <v>458</v>
      </c>
      <c r="C463" s="109" t="s">
        <v>1015</v>
      </c>
      <c r="D463" s="109" t="s">
        <v>1597</v>
      </c>
      <c r="E463" s="103">
        <f>VLOOKUP($C463&amp;", "&amp;$D463, '[1]Appendix - GPS Coordinates'!$C:$E, 2, FALSE)</f>
        <v>42.5464828</v>
      </c>
      <c r="F463" s="103">
        <f>VLOOKUP($C463&amp;", "&amp;$D463, '[1]Appendix - GPS Coordinates'!$C:$E, 3, FALSE)</f>
        <v>-71.173666900000001</v>
      </c>
      <c r="G463" s="109" t="s">
        <v>961</v>
      </c>
      <c r="H463" s="109">
        <v>2017</v>
      </c>
      <c r="I463" s="103">
        <v>2017</v>
      </c>
      <c r="J463" s="110"/>
      <c r="K463" s="111" t="s">
        <v>89</v>
      </c>
      <c r="L463" s="109" t="s">
        <v>165</v>
      </c>
      <c r="M463" s="112">
        <v>1.33</v>
      </c>
      <c r="N463" s="109"/>
      <c r="O463" s="109"/>
      <c r="P463" s="113"/>
      <c r="Q463" s="109" t="s">
        <v>1712</v>
      </c>
      <c r="R463" s="109" t="s">
        <v>81</v>
      </c>
      <c r="S463" s="109" t="s">
        <v>1713</v>
      </c>
      <c r="T463" s="109" t="s">
        <v>1714</v>
      </c>
      <c r="U463" s="109" t="s">
        <v>1015</v>
      </c>
      <c r="V463" s="109" t="s">
        <v>1597</v>
      </c>
      <c r="W463" s="109">
        <v>2017</v>
      </c>
      <c r="X463" s="114">
        <v>1500</v>
      </c>
      <c r="Y463" s="114" t="s">
        <v>1715</v>
      </c>
      <c r="Z463" s="109" t="s">
        <v>1716</v>
      </c>
      <c r="AA463" s="109" t="s">
        <v>1717</v>
      </c>
      <c r="AB463" s="109" t="s">
        <v>1718</v>
      </c>
      <c r="AC463" s="109"/>
      <c r="AD463" s="109"/>
    </row>
    <row r="464" spans="2:30">
      <c r="B464" s="109">
        <v>459</v>
      </c>
      <c r="C464" s="109" t="s">
        <v>1015</v>
      </c>
      <c r="D464" s="109" t="s">
        <v>1597</v>
      </c>
      <c r="E464" s="103">
        <f>VLOOKUP($C464&amp;", "&amp;$D464, '[1]Appendix - GPS Coordinates'!$C:$E, 2, FALSE)</f>
        <v>42.5464828</v>
      </c>
      <c r="F464" s="103">
        <f>VLOOKUP($C464&amp;", "&amp;$D464, '[1]Appendix - GPS Coordinates'!$C:$E, 3, FALSE)</f>
        <v>-71.173666900000001</v>
      </c>
      <c r="G464" s="109" t="s">
        <v>961</v>
      </c>
      <c r="H464" s="109"/>
      <c r="I464" s="103">
        <v>2017</v>
      </c>
      <c r="J464" s="110"/>
      <c r="K464" s="111" t="s">
        <v>89</v>
      </c>
      <c r="L464" s="109" t="s">
        <v>165</v>
      </c>
      <c r="M464" s="112">
        <v>1.63</v>
      </c>
      <c r="N464" s="109"/>
      <c r="O464" s="109"/>
      <c r="P464" s="113"/>
      <c r="Q464" s="109" t="s">
        <v>1712</v>
      </c>
      <c r="R464" s="109" t="s">
        <v>81</v>
      </c>
      <c r="S464" s="109"/>
      <c r="T464" s="109" t="s">
        <v>1719</v>
      </c>
      <c r="U464" s="109" t="s">
        <v>1015</v>
      </c>
      <c r="V464" s="109" t="s">
        <v>1597</v>
      </c>
      <c r="W464" s="109">
        <v>2017</v>
      </c>
      <c r="X464" s="114">
        <v>2200</v>
      </c>
      <c r="Y464" s="114" t="s">
        <v>1716</v>
      </c>
      <c r="Z464" s="109" t="s">
        <v>1717</v>
      </c>
      <c r="AA464" s="109" t="s">
        <v>1720</v>
      </c>
      <c r="AB464" s="109" t="s">
        <v>714</v>
      </c>
      <c r="AC464" s="109"/>
      <c r="AD464" s="109"/>
    </row>
    <row r="465" spans="2:30">
      <c r="B465" s="103">
        <v>460</v>
      </c>
      <c r="C465" s="109" t="s">
        <v>1721</v>
      </c>
      <c r="D465" s="109" t="s">
        <v>1722</v>
      </c>
      <c r="E465" s="103">
        <f>VLOOKUP($C465&amp;", "&amp;$D465, '[1]Appendix - GPS Coordinates'!$C:$E, 2, FALSE)</f>
        <v>42.268156900000001</v>
      </c>
      <c r="F465" s="103">
        <f>VLOOKUP($C465&amp;", "&amp;$D465, '[1]Appendix - GPS Coordinates'!$C:$E, 3, FALSE)</f>
        <v>-83.731229099999993</v>
      </c>
      <c r="G465" s="109" t="s">
        <v>148</v>
      </c>
      <c r="H465" s="109">
        <v>2020</v>
      </c>
      <c r="I465" s="103">
        <v>2020</v>
      </c>
      <c r="J465" s="110">
        <v>44008</v>
      </c>
      <c r="K465" s="111" t="s">
        <v>89</v>
      </c>
      <c r="L465" s="109" t="s">
        <v>105</v>
      </c>
      <c r="M465" s="112">
        <v>2.3E-2</v>
      </c>
      <c r="N465" s="109"/>
      <c r="O465" s="109"/>
      <c r="P465" s="113"/>
      <c r="Q465" s="109" t="s">
        <v>1723</v>
      </c>
      <c r="R465" s="109" t="s">
        <v>150</v>
      </c>
      <c r="S465" s="109" t="s">
        <v>1724</v>
      </c>
      <c r="T465" s="109" t="s">
        <v>1725</v>
      </c>
      <c r="U465" s="109" t="s">
        <v>1721</v>
      </c>
      <c r="V465" s="109" t="s">
        <v>1722</v>
      </c>
      <c r="W465" s="109">
        <v>2020</v>
      </c>
      <c r="X465" s="114"/>
      <c r="Y465" s="114" t="s">
        <v>1726</v>
      </c>
      <c r="Z465" s="109" t="s">
        <v>1727</v>
      </c>
      <c r="AA465" s="109"/>
      <c r="AB465" s="109"/>
      <c r="AC465" s="109"/>
      <c r="AD465" s="109" t="s">
        <v>1728</v>
      </c>
    </row>
    <row r="466" spans="2:30">
      <c r="B466" s="109">
        <v>461</v>
      </c>
      <c r="C466" s="109" t="s">
        <v>1721</v>
      </c>
      <c r="D466" s="109" t="s">
        <v>1722</v>
      </c>
      <c r="E466" s="103">
        <f>VLOOKUP($C466&amp;", "&amp;$D466, '[1]Appendix - GPS Coordinates'!$C:$E, 2, FALSE)</f>
        <v>42.268156900000001</v>
      </c>
      <c r="F466" s="103">
        <f>VLOOKUP($C466&amp;", "&amp;$D466, '[1]Appendix - GPS Coordinates'!$C:$E, 3, FALSE)</f>
        <v>-83.731229099999993</v>
      </c>
      <c r="G466" s="109" t="s">
        <v>148</v>
      </c>
      <c r="H466" s="109"/>
      <c r="I466" s="103">
        <v>2019</v>
      </c>
      <c r="J466" s="110"/>
      <c r="K466" s="111" t="s">
        <v>89</v>
      </c>
      <c r="L466" s="109" t="s">
        <v>105</v>
      </c>
      <c r="M466" s="112">
        <v>5.2499999999999998E-2</v>
      </c>
      <c r="N466" s="109"/>
      <c r="O466" s="109"/>
      <c r="P466" s="113"/>
      <c r="Q466" s="109" t="s">
        <v>1723</v>
      </c>
      <c r="R466" s="109" t="s">
        <v>150</v>
      </c>
      <c r="S466" s="109"/>
      <c r="T466" s="109" t="s">
        <v>1729</v>
      </c>
      <c r="U466" s="109" t="s">
        <v>1721</v>
      </c>
      <c r="V466" s="109" t="s">
        <v>1722</v>
      </c>
      <c r="W466" s="109">
        <v>2019</v>
      </c>
      <c r="X466" s="114"/>
      <c r="Y466" s="114" t="s">
        <v>1730</v>
      </c>
      <c r="Z466" s="109"/>
      <c r="AA466" s="109"/>
      <c r="AB466" s="109"/>
      <c r="AC466" s="109"/>
      <c r="AD466" s="109"/>
    </row>
    <row r="467" spans="2:30">
      <c r="B467" s="109">
        <v>462</v>
      </c>
      <c r="C467" s="109" t="s">
        <v>1731</v>
      </c>
      <c r="D467" s="109" t="s">
        <v>1722</v>
      </c>
      <c r="E467" s="103">
        <f>VLOOKUP($C467&amp;", "&amp;$D467, '[1]Appendix - GPS Coordinates'!$C:$E, 2, FALSE)</f>
        <v>42.732030700000003</v>
      </c>
      <c r="F467" s="103">
        <f>VLOOKUP($C467&amp;", "&amp;$D467, '[1]Appendix - GPS Coordinates'!$C:$E, 3, FALSE)</f>
        <v>-84.472167799999994</v>
      </c>
      <c r="G467" s="109" t="s">
        <v>148</v>
      </c>
      <c r="H467" s="109">
        <v>2016</v>
      </c>
      <c r="I467" s="103">
        <v>2016</v>
      </c>
      <c r="J467" s="110"/>
      <c r="K467" s="111" t="s">
        <v>89</v>
      </c>
      <c r="L467" s="109" t="s">
        <v>165</v>
      </c>
      <c r="M467" s="112">
        <v>0.34499999999999997</v>
      </c>
      <c r="N467" s="109"/>
      <c r="O467" s="109">
        <v>25</v>
      </c>
      <c r="P467" s="113"/>
      <c r="Q467" s="109" t="s">
        <v>1732</v>
      </c>
      <c r="R467" s="109" t="s">
        <v>81</v>
      </c>
      <c r="S467" s="109" t="s">
        <v>875</v>
      </c>
      <c r="T467" s="109" t="s">
        <v>1733</v>
      </c>
      <c r="U467" s="109" t="s">
        <v>1731</v>
      </c>
      <c r="V467" s="109" t="s">
        <v>1722</v>
      </c>
      <c r="W467" s="109">
        <v>2018</v>
      </c>
      <c r="X467" s="114">
        <v>430</v>
      </c>
      <c r="Y467" s="114" t="s">
        <v>1734</v>
      </c>
      <c r="Z467" s="109" t="s">
        <v>1735</v>
      </c>
      <c r="AA467" s="109" t="s">
        <v>1736</v>
      </c>
      <c r="AB467" s="109"/>
      <c r="AC467" s="109"/>
      <c r="AD467" s="109"/>
    </row>
    <row r="468" spans="2:30">
      <c r="B468" s="103">
        <v>463</v>
      </c>
      <c r="C468" s="109" t="s">
        <v>1737</v>
      </c>
      <c r="D468" s="109" t="s">
        <v>1722</v>
      </c>
      <c r="E468" s="103">
        <f>VLOOKUP($C468&amp;", "&amp;$D468, '[1]Appendix - GPS Coordinates'!$C:$E, 2, FALSE)</f>
        <v>45.745570700000002</v>
      </c>
      <c r="F468" s="103">
        <f>VLOOKUP($C468&amp;", "&amp;$D468, '[1]Appendix - GPS Coordinates'!$C:$E, 3, FALSE)</f>
        <v>-87.064743399999998</v>
      </c>
      <c r="G468" s="109" t="s">
        <v>148</v>
      </c>
      <c r="H468" s="109"/>
      <c r="I468" s="103">
        <v>2019</v>
      </c>
      <c r="J468" s="110"/>
      <c r="K468" s="111" t="s">
        <v>89</v>
      </c>
      <c r="L468" s="109" t="s">
        <v>165</v>
      </c>
      <c r="M468" s="112">
        <v>0.89100000000000001</v>
      </c>
      <c r="N468" s="109" t="s">
        <v>166</v>
      </c>
      <c r="O468" s="109"/>
      <c r="P468" s="113"/>
      <c r="Q468" s="109" t="s">
        <v>1738</v>
      </c>
      <c r="R468" s="109" t="s">
        <v>81</v>
      </c>
      <c r="S468" s="109"/>
      <c r="T468" s="109" t="s">
        <v>1739</v>
      </c>
      <c r="U468" s="109"/>
      <c r="V468" s="109"/>
      <c r="W468" s="109">
        <v>2019</v>
      </c>
      <c r="X468" s="114"/>
      <c r="Y468" s="114" t="s">
        <v>714</v>
      </c>
      <c r="Z468" s="109"/>
      <c r="AA468" s="109"/>
      <c r="AB468" s="109"/>
      <c r="AC468" s="109"/>
      <c r="AD468" s="109"/>
    </row>
    <row r="469" spans="2:30">
      <c r="B469" s="109">
        <v>464</v>
      </c>
      <c r="C469" s="109" t="s">
        <v>1740</v>
      </c>
      <c r="D469" s="109" t="s">
        <v>1722</v>
      </c>
      <c r="E469" s="103">
        <f>VLOOKUP($C469&amp;", "&amp;$D469, '[1]Appendix - GPS Coordinates'!$C:$E, 2, FALSE)</f>
        <v>42.963240499999998</v>
      </c>
      <c r="F469" s="103">
        <f>VLOOKUP($C469&amp;", "&amp;$D469, '[1]Appendix - GPS Coordinates'!$C:$E, 3, FALSE)</f>
        <v>-85.6678639</v>
      </c>
      <c r="G469" s="109" t="s">
        <v>148</v>
      </c>
      <c r="H469" s="109">
        <v>2020</v>
      </c>
      <c r="I469" s="103">
        <v>2020</v>
      </c>
      <c r="J469" s="110">
        <v>44166</v>
      </c>
      <c r="K469" s="111" t="s">
        <v>89</v>
      </c>
      <c r="L469" s="109" t="s">
        <v>105</v>
      </c>
      <c r="M469" s="112">
        <v>1</v>
      </c>
      <c r="N469" s="109" t="s">
        <v>166</v>
      </c>
      <c r="O469" s="109"/>
      <c r="P469" s="113"/>
      <c r="Q469" s="109" t="s">
        <v>1741</v>
      </c>
      <c r="R469" s="109" t="s">
        <v>1742</v>
      </c>
      <c r="S469" s="109" t="s">
        <v>1743</v>
      </c>
      <c r="T469" s="109" t="s">
        <v>1744</v>
      </c>
      <c r="U469" s="109" t="s">
        <v>1740</v>
      </c>
      <c r="V469" s="109" t="s">
        <v>1722</v>
      </c>
      <c r="W469" s="109"/>
      <c r="X469" s="114"/>
      <c r="Y469" s="114" t="s">
        <v>1745</v>
      </c>
      <c r="Z469" s="109" t="s">
        <v>1746</v>
      </c>
      <c r="AA469" s="109" t="s">
        <v>1747</v>
      </c>
      <c r="AB469" s="109"/>
      <c r="AC469" s="109"/>
      <c r="AD469" s="109" t="s">
        <v>1748</v>
      </c>
    </row>
    <row r="470" spans="2:30">
      <c r="B470" s="103">
        <v>465</v>
      </c>
      <c r="C470" s="104" t="s">
        <v>1749</v>
      </c>
      <c r="D470" s="104" t="s">
        <v>1722</v>
      </c>
      <c r="E470" s="103">
        <f>VLOOKUP($C470&amp;", "&amp;$D470, '[1]Appendix - GPS Coordinates'!$C:$E, 2, FALSE)</f>
        <v>44.019218799999997</v>
      </c>
      <c r="F470" s="103">
        <f>VLOOKUP($C470&amp;", "&amp;$D470, '[1]Appendix - GPS Coordinates'!$C:$E, 3, FALSE)</f>
        <v>-84.799787199999997</v>
      </c>
      <c r="G470" s="104" t="s">
        <v>148</v>
      </c>
      <c r="H470" s="103">
        <v>2021</v>
      </c>
      <c r="I470" s="103">
        <v>2021</v>
      </c>
      <c r="J470" s="105">
        <v>44354</v>
      </c>
      <c r="K470" s="104" t="s">
        <v>89</v>
      </c>
      <c r="L470" s="104" t="s">
        <v>105</v>
      </c>
      <c r="M470" s="106">
        <v>0.66191999999999995</v>
      </c>
      <c r="N470" s="104"/>
      <c r="O470" s="103">
        <v>30</v>
      </c>
      <c r="P470" s="103"/>
      <c r="Q470" s="104" t="s">
        <v>1741</v>
      </c>
      <c r="R470" s="104" t="s">
        <v>150</v>
      </c>
      <c r="S470" s="104" t="s">
        <v>1750</v>
      </c>
      <c r="T470" s="104" t="s">
        <v>1751</v>
      </c>
      <c r="U470" s="104" t="s">
        <v>1749</v>
      </c>
      <c r="V470" s="104" t="s">
        <v>1722</v>
      </c>
      <c r="W470" s="103">
        <v>2021</v>
      </c>
      <c r="X470" s="107">
        <v>750</v>
      </c>
      <c r="Y470" s="108" t="s">
        <v>1752</v>
      </c>
      <c r="Z470" s="108" t="s">
        <v>1753</v>
      </c>
      <c r="AA470" s="104"/>
      <c r="AB470" s="104"/>
      <c r="AC470" s="104"/>
      <c r="AD470" s="104"/>
    </row>
    <row r="471" spans="2:30">
      <c r="B471" s="109">
        <v>466</v>
      </c>
      <c r="C471" s="109" t="s">
        <v>1754</v>
      </c>
      <c r="D471" s="109" t="s">
        <v>1722</v>
      </c>
      <c r="E471" s="103">
        <f>VLOOKUP($C471&amp;", "&amp;$D471, '[1]Appendix - GPS Coordinates'!$C:$E, 2, FALSE)</f>
        <v>46.756599000000001</v>
      </c>
      <c r="F471" s="103">
        <f>VLOOKUP($C471&amp;", "&amp;$D471, '[1]Appendix - GPS Coordinates'!$C:$E, 3, FALSE)</f>
        <v>-88.452909000000005</v>
      </c>
      <c r="G471" s="109" t="s">
        <v>148</v>
      </c>
      <c r="H471" s="109"/>
      <c r="I471" s="103" t="s">
        <v>1242</v>
      </c>
      <c r="J471" s="110"/>
      <c r="K471" s="111" t="s">
        <v>89</v>
      </c>
      <c r="L471" s="109" t="s">
        <v>165</v>
      </c>
      <c r="M471" s="112">
        <v>0.1105</v>
      </c>
      <c r="N471" s="109" t="s">
        <v>166</v>
      </c>
      <c r="O471" s="109"/>
      <c r="P471" s="113"/>
      <c r="Q471" s="109" t="s">
        <v>1755</v>
      </c>
      <c r="R471" s="109" t="s">
        <v>81</v>
      </c>
      <c r="S471" s="109"/>
      <c r="T471" s="109" t="s">
        <v>1756</v>
      </c>
      <c r="U471" s="109"/>
      <c r="V471" s="109"/>
      <c r="W471" s="109" t="s">
        <v>1242</v>
      </c>
      <c r="X471" s="114"/>
      <c r="Y471" s="114" t="s">
        <v>707</v>
      </c>
      <c r="Z471" s="109"/>
      <c r="AA471" s="109"/>
      <c r="AB471" s="109"/>
      <c r="AC471" s="109"/>
      <c r="AD471" s="109"/>
    </row>
    <row r="472" spans="2:30">
      <c r="B472" s="109">
        <v>467</v>
      </c>
      <c r="C472" s="109" t="s">
        <v>1757</v>
      </c>
      <c r="D472" s="109" t="s">
        <v>1722</v>
      </c>
      <c r="E472" s="103">
        <f>VLOOKUP($C472&amp;", "&amp;$D472, '[1]Appendix - GPS Coordinates'!$C:$E, 2, FALSE)</f>
        <v>42.7337712</v>
      </c>
      <c r="F472" s="103">
        <f>VLOOKUP($C472&amp;", "&amp;$D472, '[1]Appendix - GPS Coordinates'!$C:$E, 3, FALSE)</f>
        <v>-84.555380499999998</v>
      </c>
      <c r="G472" s="109" t="s">
        <v>148</v>
      </c>
      <c r="H472" s="109">
        <v>2017</v>
      </c>
      <c r="I472" s="103">
        <v>2017</v>
      </c>
      <c r="J472" s="110">
        <v>42887</v>
      </c>
      <c r="K472" s="111" t="s">
        <v>89</v>
      </c>
      <c r="L472" s="109" t="s">
        <v>79</v>
      </c>
      <c r="M472" s="112">
        <v>24</v>
      </c>
      <c r="N472" s="109" t="s">
        <v>166</v>
      </c>
      <c r="O472" s="109"/>
      <c r="P472" s="113"/>
      <c r="Q472" s="109" t="s">
        <v>1732</v>
      </c>
      <c r="R472" s="109" t="s">
        <v>81</v>
      </c>
      <c r="S472" s="109" t="s">
        <v>1758</v>
      </c>
      <c r="T472" s="109" t="s">
        <v>1759</v>
      </c>
      <c r="U472" s="109" t="s">
        <v>1760</v>
      </c>
      <c r="V472" s="109" t="s">
        <v>1722</v>
      </c>
      <c r="W472" s="109">
        <v>2018</v>
      </c>
      <c r="X472" s="114"/>
      <c r="Y472" s="114" t="s">
        <v>1761</v>
      </c>
      <c r="Z472" s="109" t="s">
        <v>1762</v>
      </c>
      <c r="AA472" s="109" t="s">
        <v>1763</v>
      </c>
      <c r="AB472" s="109"/>
      <c r="AC472" s="109"/>
      <c r="AD472" s="109"/>
    </row>
    <row r="473" spans="2:30">
      <c r="B473" s="103">
        <v>468</v>
      </c>
      <c r="C473" s="109" t="s">
        <v>1764</v>
      </c>
      <c r="D473" s="109" t="s">
        <v>1722</v>
      </c>
      <c r="E473" s="103">
        <f>VLOOKUP($C473&amp;", "&amp;$D473, '[1]Appendix - GPS Coordinates'!$C:$E, 2, FALSE)</f>
        <v>46.448152100000001</v>
      </c>
      <c r="F473" s="103">
        <f>VLOOKUP($C473&amp;", "&amp;$D473, '[1]Appendix - GPS Coordinates'!$C:$E, 3, FALSE)</f>
        <v>-87.630589900000004</v>
      </c>
      <c r="G473" s="109" t="s">
        <v>148</v>
      </c>
      <c r="H473" s="109"/>
      <c r="I473" s="103">
        <v>2017</v>
      </c>
      <c r="J473" s="110"/>
      <c r="K473" s="111" t="s">
        <v>89</v>
      </c>
      <c r="L473" s="109" t="s">
        <v>165</v>
      </c>
      <c r="M473" s="112">
        <v>0.1163076923</v>
      </c>
      <c r="N473" s="109" t="s">
        <v>166</v>
      </c>
      <c r="O473" s="109"/>
      <c r="P473" s="113"/>
      <c r="Q473" s="109" t="s">
        <v>1765</v>
      </c>
      <c r="R473" s="109" t="s">
        <v>81</v>
      </c>
      <c r="S473" s="109"/>
      <c r="T473" s="109" t="s">
        <v>1766</v>
      </c>
      <c r="U473" s="109"/>
      <c r="V473" s="109"/>
      <c r="W473" s="109">
        <v>2017</v>
      </c>
      <c r="X473" s="114"/>
      <c r="Y473" s="114" t="s">
        <v>714</v>
      </c>
      <c r="Z473" s="109"/>
      <c r="AA473" s="109"/>
      <c r="AB473" s="109"/>
      <c r="AC473" s="109"/>
      <c r="AD473" s="109"/>
    </row>
    <row r="474" spans="2:30">
      <c r="B474" s="109">
        <v>469</v>
      </c>
      <c r="C474" s="109" t="s">
        <v>1767</v>
      </c>
      <c r="D474" s="109" t="s">
        <v>1722</v>
      </c>
      <c r="E474" s="103">
        <f>VLOOKUP($C474&amp;", "&amp;$D474, '[1]Appendix - GPS Coordinates'!$C:$E, 2, FALSE)</f>
        <v>43.9778831</v>
      </c>
      <c r="F474" s="103">
        <f>VLOOKUP($C474&amp;", "&amp;$D474, '[1]Appendix - GPS Coordinates'!$C:$E, 3, FALSE)</f>
        <v>-86.246290999999999</v>
      </c>
      <c r="G474" s="109" t="s">
        <v>148</v>
      </c>
      <c r="H474" s="109">
        <v>2020</v>
      </c>
      <c r="I474" s="103">
        <v>2020</v>
      </c>
      <c r="J474" s="110">
        <v>43840</v>
      </c>
      <c r="K474" s="111" t="s">
        <v>89</v>
      </c>
      <c r="L474" s="109" t="s">
        <v>105</v>
      </c>
      <c r="M474" s="112">
        <v>0.28620000000000001</v>
      </c>
      <c r="N474" s="109"/>
      <c r="O474" s="109"/>
      <c r="P474" s="113"/>
      <c r="Q474" s="109"/>
      <c r="R474" s="109"/>
      <c r="S474" s="109" t="s">
        <v>1768</v>
      </c>
      <c r="T474" s="109" t="s">
        <v>1769</v>
      </c>
      <c r="U474" s="109" t="s">
        <v>1770</v>
      </c>
      <c r="V474" s="109" t="s">
        <v>1722</v>
      </c>
      <c r="W474" s="109">
        <v>2020</v>
      </c>
      <c r="X474" s="114"/>
      <c r="Y474" s="114" t="s">
        <v>1771</v>
      </c>
      <c r="Z474" s="109" t="s">
        <v>1772</v>
      </c>
      <c r="AA474" s="109"/>
      <c r="AB474" s="109"/>
      <c r="AC474" s="109"/>
      <c r="AD474" s="109" t="s">
        <v>1773</v>
      </c>
    </row>
    <row r="475" spans="2:30">
      <c r="B475" s="109">
        <v>470</v>
      </c>
      <c r="C475" s="109" t="s">
        <v>1774</v>
      </c>
      <c r="D475" s="109" t="s">
        <v>1722</v>
      </c>
      <c r="E475" s="103">
        <f>VLOOKUP($C475&amp;", "&amp;$D475, '[1]Appendix - GPS Coordinates'!$C:$E, 2, FALSE)</f>
        <v>42.7337712</v>
      </c>
      <c r="F475" s="103">
        <f>VLOOKUP($C475&amp;", "&amp;$D475, '[1]Appendix - GPS Coordinates'!$C:$E, 3, FALSE)</f>
        <v>-84.555380499999998</v>
      </c>
      <c r="G475" s="109" t="s">
        <v>148</v>
      </c>
      <c r="H475" s="109">
        <v>2021</v>
      </c>
      <c r="I475" s="103">
        <v>2021</v>
      </c>
      <c r="J475" s="110">
        <v>44355</v>
      </c>
      <c r="K475" s="111" t="s">
        <v>89</v>
      </c>
      <c r="L475" s="109" t="s">
        <v>79</v>
      </c>
      <c r="M475" s="118">
        <v>25</v>
      </c>
      <c r="N475" s="109"/>
      <c r="O475" s="109">
        <v>20</v>
      </c>
      <c r="P475" s="113">
        <v>42.65</v>
      </c>
      <c r="Q475" s="109" t="s">
        <v>1774</v>
      </c>
      <c r="R475" s="109" t="s">
        <v>133</v>
      </c>
      <c r="S475" s="109" t="s">
        <v>1775</v>
      </c>
      <c r="T475" s="109" t="s">
        <v>1776</v>
      </c>
      <c r="U475" s="109" t="s">
        <v>1777</v>
      </c>
      <c r="V475" s="109" t="s">
        <v>1722</v>
      </c>
      <c r="W475" s="109">
        <v>2022</v>
      </c>
      <c r="X475" s="114"/>
      <c r="Y475" s="114" t="s">
        <v>1778</v>
      </c>
      <c r="Z475" s="109"/>
      <c r="AA475" s="109"/>
      <c r="AB475" s="109"/>
      <c r="AC475" s="109"/>
      <c r="AD475" s="109"/>
    </row>
    <row r="476" spans="2:30">
      <c r="B476" s="103">
        <v>471</v>
      </c>
      <c r="C476" s="109" t="s">
        <v>1774</v>
      </c>
      <c r="D476" s="109" t="s">
        <v>1722</v>
      </c>
      <c r="E476" s="103">
        <f>VLOOKUP($C476&amp;", "&amp;$D476, '[1]Appendix - GPS Coordinates'!$C:$E, 2, FALSE)</f>
        <v>42.7337712</v>
      </c>
      <c r="F476" s="103">
        <f>VLOOKUP($C476&amp;", "&amp;$D476, '[1]Appendix - GPS Coordinates'!$C:$E, 3, FALSE)</f>
        <v>-84.555380499999998</v>
      </c>
      <c r="G476" s="109" t="s">
        <v>148</v>
      </c>
      <c r="H476" s="109">
        <v>2021</v>
      </c>
      <c r="I476" s="103">
        <v>2021</v>
      </c>
      <c r="J476" s="110">
        <v>44355</v>
      </c>
      <c r="K476" s="111" t="s">
        <v>89</v>
      </c>
      <c r="L476" s="109" t="s">
        <v>79</v>
      </c>
      <c r="M476" s="118">
        <v>50</v>
      </c>
      <c r="N476" s="109"/>
      <c r="O476" s="109">
        <v>20</v>
      </c>
      <c r="P476" s="113">
        <v>42.1</v>
      </c>
      <c r="Q476" s="109" t="s">
        <v>1774</v>
      </c>
      <c r="R476" s="109" t="s">
        <v>133</v>
      </c>
      <c r="S476" s="109" t="s">
        <v>1779</v>
      </c>
      <c r="T476" s="109" t="s">
        <v>1780</v>
      </c>
      <c r="U476" s="109" t="s">
        <v>1781</v>
      </c>
      <c r="V476" s="109" t="s">
        <v>1722</v>
      </c>
      <c r="W476" s="109">
        <v>2023</v>
      </c>
      <c r="X476" s="114"/>
      <c r="Y476" s="108" t="s">
        <v>1778</v>
      </c>
      <c r="Z476" s="109"/>
      <c r="AA476" s="109"/>
      <c r="AB476" s="109"/>
      <c r="AC476" s="109"/>
      <c r="AD476" s="109"/>
    </row>
    <row r="477" spans="2:30">
      <c r="B477" s="109">
        <v>472</v>
      </c>
      <c r="C477" s="109" t="s">
        <v>1782</v>
      </c>
      <c r="D477" s="109" t="s">
        <v>1722</v>
      </c>
      <c r="E477" s="103">
        <f>VLOOKUP($C477&amp;", "&amp;$D477, '[1]Appendix - GPS Coordinates'!$C:$E, 2, FALSE)</f>
        <v>43.201126000000002</v>
      </c>
      <c r="F477" s="103">
        <f>VLOOKUP($C477&amp;", "&amp;$D477, '[1]Appendix - GPS Coordinates'!$C:$E, 3, FALSE)</f>
        <v>-86.238945999999999</v>
      </c>
      <c r="G477" s="109" t="s">
        <v>148</v>
      </c>
      <c r="H477" s="109">
        <v>2020</v>
      </c>
      <c r="I477" s="103">
        <v>2020</v>
      </c>
      <c r="J477" s="110">
        <v>43888</v>
      </c>
      <c r="K477" s="111" t="s">
        <v>89</v>
      </c>
      <c r="L477" s="109" t="s">
        <v>105</v>
      </c>
      <c r="M477" s="112">
        <v>0.64500000000000002</v>
      </c>
      <c r="N477" s="109"/>
      <c r="O477" s="109"/>
      <c r="P477" s="113"/>
      <c r="Q477" s="109" t="s">
        <v>1741</v>
      </c>
      <c r="R477" s="109" t="s">
        <v>150</v>
      </c>
      <c r="S477" s="109" t="s">
        <v>1783</v>
      </c>
      <c r="T477" s="109"/>
      <c r="U477" s="109" t="s">
        <v>1782</v>
      </c>
      <c r="V477" s="109" t="s">
        <v>1722</v>
      </c>
      <c r="W477" s="109">
        <v>2020</v>
      </c>
      <c r="X477" s="114"/>
      <c r="Y477" s="114" t="s">
        <v>1784</v>
      </c>
      <c r="Z477" s="109"/>
      <c r="AA477" s="109"/>
      <c r="AB477" s="109"/>
      <c r="AC477" s="109"/>
      <c r="AD477" s="109"/>
    </row>
    <row r="478" spans="2:30">
      <c r="B478" s="103">
        <v>473</v>
      </c>
      <c r="C478" s="109" t="s">
        <v>1785</v>
      </c>
      <c r="D478" s="109" t="s">
        <v>1722</v>
      </c>
      <c r="E478" s="103">
        <f>VLOOKUP($C478&amp;", "&amp;$D478, '[1]Appendix - GPS Coordinates'!$C:$E, 2, FALSE)</f>
        <v>45.373342999999998</v>
      </c>
      <c r="F478" s="103">
        <f>VLOOKUP($C478&amp;", "&amp;$D478, '[1]Appendix - GPS Coordinates'!$C:$E, 3, FALSE)</f>
        <v>-84.955330000000004</v>
      </c>
      <c r="G478" s="109" t="s">
        <v>148</v>
      </c>
      <c r="H478" s="109">
        <v>2020</v>
      </c>
      <c r="I478" s="103">
        <v>2020</v>
      </c>
      <c r="J478" s="110">
        <v>44060</v>
      </c>
      <c r="K478" s="111" t="s">
        <v>89</v>
      </c>
      <c r="L478" s="109" t="s">
        <v>105</v>
      </c>
      <c r="M478" s="112">
        <v>6.6104671584123656E-2</v>
      </c>
      <c r="N478" s="109"/>
      <c r="O478" s="109"/>
      <c r="P478" s="113"/>
      <c r="Q478" s="109" t="s">
        <v>1786</v>
      </c>
      <c r="R478" s="109" t="s">
        <v>81</v>
      </c>
      <c r="S478" s="109" t="s">
        <v>1787</v>
      </c>
      <c r="T478" s="109" t="s">
        <v>1788</v>
      </c>
      <c r="U478" s="109" t="s">
        <v>1785</v>
      </c>
      <c r="V478" s="109" t="s">
        <v>1722</v>
      </c>
      <c r="W478" s="109"/>
      <c r="X478" s="114">
        <v>82.808000000000007</v>
      </c>
      <c r="Y478" s="104" t="s">
        <v>1789</v>
      </c>
      <c r="Z478" s="109" t="s">
        <v>1790</v>
      </c>
      <c r="AA478" s="104" t="s">
        <v>1791</v>
      </c>
      <c r="AB478" s="109" t="s">
        <v>1792</v>
      </c>
      <c r="AC478" s="109"/>
      <c r="AD478" s="109"/>
    </row>
    <row r="479" spans="2:30">
      <c r="B479" s="109">
        <v>474</v>
      </c>
      <c r="C479" s="109" t="s">
        <v>1793</v>
      </c>
      <c r="D479" s="109" t="s">
        <v>1722</v>
      </c>
      <c r="E479" s="103">
        <f>VLOOKUP($C479&amp;", "&amp;$D479, '[1]Appendix - GPS Coordinates'!$C:$E, 2, FALSE)</f>
        <v>44.7606441</v>
      </c>
      <c r="F479" s="103">
        <f>VLOOKUP($C479&amp;", "&amp;$D479, '[1]Appendix - GPS Coordinates'!$C:$E, 3, FALSE)</f>
        <v>-85.616530100000006</v>
      </c>
      <c r="G479" s="109" t="s">
        <v>148</v>
      </c>
      <c r="H479" s="109">
        <v>2017</v>
      </c>
      <c r="I479" s="103">
        <v>2017</v>
      </c>
      <c r="J479" s="110">
        <v>42934</v>
      </c>
      <c r="K479" s="111" t="s">
        <v>89</v>
      </c>
      <c r="L479" s="109" t="s">
        <v>79</v>
      </c>
      <c r="M479" s="112">
        <v>1.2</v>
      </c>
      <c r="N479" s="109"/>
      <c r="O479" s="109">
        <v>20</v>
      </c>
      <c r="P479" s="113">
        <v>112.5</v>
      </c>
      <c r="Q479" s="109" t="s">
        <v>1794</v>
      </c>
      <c r="R479" s="109" t="s">
        <v>81</v>
      </c>
      <c r="S479" s="109" t="s">
        <v>1795</v>
      </c>
      <c r="T479" s="109" t="s">
        <v>1796</v>
      </c>
      <c r="U479" s="109" t="s">
        <v>1797</v>
      </c>
      <c r="V479" s="109" t="s">
        <v>1722</v>
      </c>
      <c r="W479" s="109"/>
      <c r="X479" s="114"/>
      <c r="Y479" s="114" t="s">
        <v>1798</v>
      </c>
      <c r="Z479" s="109"/>
      <c r="AA479" s="109"/>
      <c r="AB479" s="109"/>
      <c r="AC479" s="109"/>
      <c r="AD479" s="109"/>
    </row>
    <row r="480" spans="2:30">
      <c r="B480" s="109">
        <v>475</v>
      </c>
      <c r="C480" s="109" t="s">
        <v>1793</v>
      </c>
      <c r="D480" s="109" t="s">
        <v>1722</v>
      </c>
      <c r="E480" s="103">
        <f>VLOOKUP($C480&amp;", "&amp;$D480, '[1]Appendix - GPS Coordinates'!$C:$E, 2, FALSE)</f>
        <v>44.7606441</v>
      </c>
      <c r="F480" s="103">
        <f>VLOOKUP($C480&amp;", "&amp;$D480, '[1]Appendix - GPS Coordinates'!$C:$E, 3, FALSE)</f>
        <v>-85.616530100000006</v>
      </c>
      <c r="G480" s="109" t="s">
        <v>148</v>
      </c>
      <c r="H480" s="109">
        <v>2019</v>
      </c>
      <c r="I480" s="103">
        <v>2019</v>
      </c>
      <c r="J480" s="110">
        <v>43658</v>
      </c>
      <c r="K480" s="111" t="s">
        <v>89</v>
      </c>
      <c r="L480" s="109" t="s">
        <v>79</v>
      </c>
      <c r="M480" s="112">
        <v>2</v>
      </c>
      <c r="N480" s="109"/>
      <c r="O480" s="109"/>
      <c r="P480" s="113">
        <v>57</v>
      </c>
      <c r="Q480" s="109" t="s">
        <v>1794</v>
      </c>
      <c r="R480" s="109" t="s">
        <v>81</v>
      </c>
      <c r="S480" s="109" t="s">
        <v>1795</v>
      </c>
      <c r="T480" s="109"/>
      <c r="U480" s="109" t="s">
        <v>1797</v>
      </c>
      <c r="V480" s="109" t="s">
        <v>1722</v>
      </c>
      <c r="W480" s="109"/>
      <c r="X480" s="114"/>
      <c r="Y480" s="114" t="s">
        <v>1799</v>
      </c>
      <c r="Z480" s="109"/>
      <c r="AA480" s="109"/>
      <c r="AB480" s="109"/>
      <c r="AC480" s="109"/>
      <c r="AD480" s="109"/>
    </row>
    <row r="481" spans="2:30">
      <c r="B481" s="103">
        <v>476</v>
      </c>
      <c r="C481" s="109" t="s">
        <v>1800</v>
      </c>
      <c r="D481" s="109" t="s">
        <v>1722</v>
      </c>
      <c r="E481" s="103">
        <f>VLOOKUP($C481&amp;", "&amp;$D481, '[1]Appendix - GPS Coordinates'!$C:$E, 2, FALSE)</f>
        <v>42.241056200000003</v>
      </c>
      <c r="F481" s="103">
        <f>VLOOKUP($C481&amp;", "&amp;$D481, '[1]Appendix - GPS Coordinates'!$C:$E, 3, FALSE)</f>
        <v>-83.613055000000003</v>
      </c>
      <c r="G481" s="109" t="s">
        <v>148</v>
      </c>
      <c r="H481" s="109"/>
      <c r="I481" s="103">
        <v>2015</v>
      </c>
      <c r="J481" s="110"/>
      <c r="K481" s="111" t="s">
        <v>89</v>
      </c>
      <c r="L481" s="109" t="s">
        <v>105</v>
      </c>
      <c r="M481" s="112">
        <v>1.9199999999999998E-3</v>
      </c>
      <c r="N481" s="109"/>
      <c r="O481" s="109"/>
      <c r="P481" s="113"/>
      <c r="Q481" s="109"/>
      <c r="R481" s="109"/>
      <c r="S481" s="109"/>
      <c r="T481" s="109" t="s">
        <v>1801</v>
      </c>
      <c r="U481" s="109" t="s">
        <v>1800</v>
      </c>
      <c r="V481" s="109" t="s">
        <v>1722</v>
      </c>
      <c r="W481" s="109">
        <v>2015</v>
      </c>
      <c r="X481" s="114"/>
      <c r="Y481" s="109" t="s">
        <v>1128</v>
      </c>
      <c r="Z481" s="109" t="s">
        <v>1802</v>
      </c>
      <c r="AA481" s="109"/>
      <c r="AB481" s="109"/>
      <c r="AC481" s="109"/>
      <c r="AD481" s="109"/>
    </row>
    <row r="482" spans="2:30">
      <c r="B482" s="109">
        <v>477</v>
      </c>
      <c r="C482" s="109" t="s">
        <v>1800</v>
      </c>
      <c r="D482" s="109" t="s">
        <v>1722</v>
      </c>
      <c r="E482" s="103">
        <f>VLOOKUP($C482&amp;", "&amp;$D482, '[1]Appendix - GPS Coordinates'!$C:$E, 2, FALSE)</f>
        <v>42.241056200000003</v>
      </c>
      <c r="F482" s="103">
        <f>VLOOKUP($C482&amp;", "&amp;$D482, '[1]Appendix - GPS Coordinates'!$C:$E, 3, FALSE)</f>
        <v>-83.613055000000003</v>
      </c>
      <c r="G482" s="109" t="s">
        <v>148</v>
      </c>
      <c r="H482" s="109"/>
      <c r="I482" s="103">
        <v>2015</v>
      </c>
      <c r="J482" s="110"/>
      <c r="K482" s="111" t="s">
        <v>89</v>
      </c>
      <c r="L482" s="109" t="s">
        <v>105</v>
      </c>
      <c r="M482" s="112">
        <v>4.4999999999999997E-3</v>
      </c>
      <c r="N482" s="109"/>
      <c r="O482" s="109"/>
      <c r="P482" s="113"/>
      <c r="Q482" s="109"/>
      <c r="R482" s="109"/>
      <c r="S482" s="109"/>
      <c r="T482" s="109" t="s">
        <v>1803</v>
      </c>
      <c r="U482" s="109" t="s">
        <v>1800</v>
      </c>
      <c r="V482" s="109" t="s">
        <v>1722</v>
      </c>
      <c r="W482" s="109">
        <v>2015</v>
      </c>
      <c r="X482" s="114">
        <v>5.3280000000000003</v>
      </c>
      <c r="Y482" s="109" t="s">
        <v>1128</v>
      </c>
      <c r="Z482" s="109" t="s">
        <v>1804</v>
      </c>
      <c r="AA482" s="109"/>
      <c r="AB482" s="109"/>
      <c r="AC482" s="109"/>
      <c r="AD482" s="109"/>
    </row>
    <row r="483" spans="2:30">
      <c r="B483" s="109">
        <v>478</v>
      </c>
      <c r="C483" s="109" t="s">
        <v>1800</v>
      </c>
      <c r="D483" s="109" t="s">
        <v>1722</v>
      </c>
      <c r="E483" s="103">
        <f>VLOOKUP($C483&amp;", "&amp;$D483, '[1]Appendix - GPS Coordinates'!$C:$E, 2, FALSE)</f>
        <v>42.241056200000003</v>
      </c>
      <c r="F483" s="103">
        <f>VLOOKUP($C483&amp;", "&amp;$D483, '[1]Appendix - GPS Coordinates'!$C:$E, 3, FALSE)</f>
        <v>-83.613055000000003</v>
      </c>
      <c r="G483" s="109" t="s">
        <v>148</v>
      </c>
      <c r="H483" s="109"/>
      <c r="I483" s="103">
        <v>2018</v>
      </c>
      <c r="J483" s="110"/>
      <c r="K483" s="111" t="s">
        <v>89</v>
      </c>
      <c r="L483" s="109" t="s">
        <v>105</v>
      </c>
      <c r="M483" s="112">
        <v>2.4570000000000002E-2</v>
      </c>
      <c r="N483" s="109"/>
      <c r="O483" s="109"/>
      <c r="P483" s="113"/>
      <c r="Q483" s="109"/>
      <c r="R483" s="109"/>
      <c r="S483" s="109"/>
      <c r="T483" s="109" t="s">
        <v>1805</v>
      </c>
      <c r="U483" s="109" t="s">
        <v>1800</v>
      </c>
      <c r="V483" s="109" t="s">
        <v>1722</v>
      </c>
      <c r="W483" s="109">
        <v>2018</v>
      </c>
      <c r="X483" s="114">
        <v>26.715</v>
      </c>
      <c r="Y483" s="109" t="s">
        <v>1128</v>
      </c>
      <c r="Z483" s="109" t="s">
        <v>1806</v>
      </c>
      <c r="AA483" s="109"/>
      <c r="AB483" s="109"/>
      <c r="AC483" s="109"/>
      <c r="AD483" s="109"/>
    </row>
    <row r="484" spans="2:30">
      <c r="B484" s="103">
        <v>479</v>
      </c>
      <c r="C484" s="109" t="s">
        <v>1800</v>
      </c>
      <c r="D484" s="109" t="s">
        <v>1722</v>
      </c>
      <c r="E484" s="103">
        <f>VLOOKUP($C484&amp;", "&amp;$D484, '[1]Appendix - GPS Coordinates'!$C:$E, 2, FALSE)</f>
        <v>42.241056200000003</v>
      </c>
      <c r="F484" s="103">
        <f>VLOOKUP($C484&amp;", "&amp;$D484, '[1]Appendix - GPS Coordinates'!$C:$E, 3, FALSE)</f>
        <v>-83.613055000000003</v>
      </c>
      <c r="G484" s="109" t="s">
        <v>148</v>
      </c>
      <c r="H484" s="109"/>
      <c r="I484" s="103">
        <v>2018</v>
      </c>
      <c r="J484" s="110"/>
      <c r="K484" s="111" t="s">
        <v>89</v>
      </c>
      <c r="L484" s="109" t="s">
        <v>105</v>
      </c>
      <c r="M484" s="112">
        <v>6.5759999999999999E-2</v>
      </c>
      <c r="N484" s="109"/>
      <c r="O484" s="109"/>
      <c r="P484" s="113"/>
      <c r="Q484" s="109"/>
      <c r="R484" s="109"/>
      <c r="S484" s="109"/>
      <c r="T484" s="109" t="s">
        <v>1807</v>
      </c>
      <c r="U484" s="109" t="s">
        <v>1800</v>
      </c>
      <c r="V484" s="109" t="s">
        <v>1722</v>
      </c>
      <c r="W484" s="109">
        <v>2018</v>
      </c>
      <c r="X484" s="114">
        <v>55.984999999999999</v>
      </c>
      <c r="Y484" s="109" t="s">
        <v>1128</v>
      </c>
      <c r="Z484" s="109" t="s">
        <v>1808</v>
      </c>
      <c r="AA484" s="109"/>
      <c r="AB484" s="109"/>
      <c r="AC484" s="109"/>
      <c r="AD484" s="109"/>
    </row>
    <row r="485" spans="2:30">
      <c r="B485" s="109">
        <v>480</v>
      </c>
      <c r="C485" s="109" t="s">
        <v>1809</v>
      </c>
      <c r="D485" s="109" t="s">
        <v>1810</v>
      </c>
      <c r="E485" s="103">
        <f>VLOOKUP($C485&amp;", "&amp;$D485, '[1]Appendix - GPS Coordinates'!$C:$E, 2, FALSE)</f>
        <v>45.271019500000001</v>
      </c>
      <c r="F485" s="103">
        <f>VLOOKUP($C485&amp;", "&amp;$D485, '[1]Appendix - GPS Coordinates'!$C:$E, 3, FALSE)</f>
        <v>-93.282762500000004</v>
      </c>
      <c r="G485" s="109" t="s">
        <v>148</v>
      </c>
      <c r="H485" s="109">
        <v>2017</v>
      </c>
      <c r="I485" s="103">
        <v>2017</v>
      </c>
      <c r="J485" s="110"/>
      <c r="K485" s="111" t="s">
        <v>89</v>
      </c>
      <c r="L485" s="109" t="s">
        <v>105</v>
      </c>
      <c r="M485" s="112">
        <v>5.0000000000000001E-3</v>
      </c>
      <c r="N485" s="109"/>
      <c r="O485" s="109"/>
      <c r="P485" s="113"/>
      <c r="Q485" s="109" t="s">
        <v>1811</v>
      </c>
      <c r="R485" s="109" t="s">
        <v>133</v>
      </c>
      <c r="S485" s="109"/>
      <c r="T485" s="109" t="s">
        <v>1812</v>
      </c>
      <c r="U485" s="109" t="s">
        <v>1809</v>
      </c>
      <c r="V485" s="109" t="s">
        <v>1810</v>
      </c>
      <c r="W485" s="109"/>
      <c r="X485" s="114"/>
      <c r="Y485" s="114" t="s">
        <v>1813</v>
      </c>
      <c r="Z485" s="109"/>
      <c r="AA485" s="109"/>
      <c r="AB485" s="109"/>
      <c r="AC485" s="109"/>
      <c r="AD485" s="109" t="s">
        <v>1814</v>
      </c>
    </row>
    <row r="486" spans="2:30">
      <c r="B486" s="103">
        <v>481</v>
      </c>
      <c r="C486" s="109" t="s">
        <v>1815</v>
      </c>
      <c r="D486" s="109" t="s">
        <v>1810</v>
      </c>
      <c r="E486" s="103">
        <f>VLOOKUP($C486&amp;", "&amp;$D486, '[1]Appendix - GPS Coordinates'!$C:$E, 2, FALSE)</f>
        <v>44.608296699999997</v>
      </c>
      <c r="F486" s="103">
        <f>VLOOKUP($C486&amp;", "&amp;$D486, '[1]Appendix - GPS Coordinates'!$C:$E, 3, FALSE)</f>
        <v>-94.080527799999999</v>
      </c>
      <c r="G486" s="109" t="s">
        <v>148</v>
      </c>
      <c r="H486" s="109">
        <v>2018</v>
      </c>
      <c r="I486" s="103">
        <v>2018</v>
      </c>
      <c r="J486" s="110"/>
      <c r="K486" s="111" t="s">
        <v>89</v>
      </c>
      <c r="L486" s="109" t="s">
        <v>105</v>
      </c>
      <c r="M486" s="112">
        <v>5.0000000000000001E-3</v>
      </c>
      <c r="N486" s="109"/>
      <c r="O486" s="109"/>
      <c r="P486" s="113"/>
      <c r="Q486" s="109" t="s">
        <v>1811</v>
      </c>
      <c r="R486" s="109" t="s">
        <v>133</v>
      </c>
      <c r="S486" s="109"/>
      <c r="T486" s="109" t="s">
        <v>1816</v>
      </c>
      <c r="U486" s="109" t="s">
        <v>1815</v>
      </c>
      <c r="V486" s="109" t="s">
        <v>1810</v>
      </c>
      <c r="W486" s="109"/>
      <c r="X486" s="114"/>
      <c r="Y486" s="114" t="s">
        <v>1813</v>
      </c>
      <c r="Z486" s="109"/>
      <c r="AA486" s="109"/>
      <c r="AB486" s="109"/>
      <c r="AC486" s="109"/>
      <c r="AD486" s="109" t="s">
        <v>1814</v>
      </c>
    </row>
    <row r="487" spans="2:30">
      <c r="B487" s="109">
        <v>482</v>
      </c>
      <c r="C487" s="109" t="s">
        <v>1817</v>
      </c>
      <c r="D487" s="109" t="s">
        <v>1810</v>
      </c>
      <c r="E487" s="103">
        <f>VLOOKUP($C487&amp;", "&amp;$D487, '[1]Appendix - GPS Coordinates'!$C:$E, 2, FALSE)</f>
        <v>46.652182000000003</v>
      </c>
      <c r="F487" s="103">
        <f>VLOOKUP($C487&amp;", "&amp;$D487, '[1]Appendix - GPS Coordinates'!$C:$E, 3, FALSE)</f>
        <v>-96.419790000000006</v>
      </c>
      <c r="G487" s="109" t="s">
        <v>148</v>
      </c>
      <c r="H487" s="109"/>
      <c r="I487" s="103">
        <v>2018</v>
      </c>
      <c r="J487" s="110"/>
      <c r="K487" s="111" t="s">
        <v>89</v>
      </c>
      <c r="L487" s="109" t="s">
        <v>165</v>
      </c>
      <c r="M487" s="112">
        <v>2.030769231E-2</v>
      </c>
      <c r="N487" s="109" t="s">
        <v>166</v>
      </c>
      <c r="O487" s="109"/>
      <c r="P487" s="113"/>
      <c r="Q487" s="109" t="s">
        <v>1818</v>
      </c>
      <c r="R487" s="109" t="s">
        <v>81</v>
      </c>
      <c r="S487" s="109"/>
      <c r="T487" s="109" t="s">
        <v>1819</v>
      </c>
      <c r="U487" s="109"/>
      <c r="V487" s="109"/>
      <c r="W487" s="109">
        <v>2018</v>
      </c>
      <c r="X487" s="114"/>
      <c r="Y487" s="114" t="s">
        <v>714</v>
      </c>
      <c r="Z487" s="109"/>
      <c r="AA487" s="109"/>
      <c r="AB487" s="109"/>
      <c r="AC487" s="109"/>
      <c r="AD487" s="109"/>
    </row>
    <row r="488" spans="2:30">
      <c r="B488" s="109">
        <v>483</v>
      </c>
      <c r="C488" s="109" t="s">
        <v>1820</v>
      </c>
      <c r="D488" s="109" t="s">
        <v>1810</v>
      </c>
      <c r="E488" s="103">
        <f>VLOOKUP($C488&amp;", "&amp;$D488, '[1]Appendix - GPS Coordinates'!$C:$E, 2, FALSE)</f>
        <v>44.010972199999998</v>
      </c>
      <c r="F488" s="103">
        <f>VLOOKUP($C488&amp;", "&amp;$D488, '[1]Appendix - GPS Coordinates'!$C:$E, 3, FALSE)</f>
        <v>-94.056064300000003</v>
      </c>
      <c r="G488" s="109" t="s">
        <v>148</v>
      </c>
      <c r="H488" s="109"/>
      <c r="I488" s="103">
        <v>2017</v>
      </c>
      <c r="J488" s="110"/>
      <c r="K488" s="111" t="s">
        <v>89</v>
      </c>
      <c r="L488" s="109" t="s">
        <v>165</v>
      </c>
      <c r="M488" s="112">
        <v>0.13400000000000001</v>
      </c>
      <c r="N488" s="109" t="s">
        <v>166</v>
      </c>
      <c r="O488" s="109"/>
      <c r="P488" s="113"/>
      <c r="Q488" s="109" t="s">
        <v>1821</v>
      </c>
      <c r="R488" s="109" t="s">
        <v>81</v>
      </c>
      <c r="S488" s="109"/>
      <c r="T488" s="109"/>
      <c r="U488" s="109"/>
      <c r="V488" s="109"/>
      <c r="W488" s="109">
        <v>2017</v>
      </c>
      <c r="X488" s="114"/>
      <c r="Y488" s="114" t="s">
        <v>1822</v>
      </c>
      <c r="Z488" s="109"/>
      <c r="AA488" s="109"/>
      <c r="AB488" s="109"/>
      <c r="AC488" s="109"/>
      <c r="AD488" s="109"/>
    </row>
    <row r="489" spans="2:30">
      <c r="B489" s="103">
        <v>484</v>
      </c>
      <c r="C489" s="109" t="s">
        <v>1823</v>
      </c>
      <c r="D489" s="109" t="s">
        <v>1810</v>
      </c>
      <c r="E489" s="103">
        <f>VLOOKUP($C489&amp;", "&amp;$D489, '[1]Appendix - GPS Coordinates'!$C:$E, 2, FALSE)</f>
        <v>44.731906799999997</v>
      </c>
      <c r="F489" s="103">
        <f>VLOOKUP($C489&amp;", "&amp;$D489, '[1]Appendix - GPS Coordinates'!$C:$E, 3, FALSE)</f>
        <v>-94.350259300000005</v>
      </c>
      <c r="G489" s="109" t="s">
        <v>148</v>
      </c>
      <c r="H489" s="109">
        <v>2016</v>
      </c>
      <c r="I489" s="103">
        <v>2016</v>
      </c>
      <c r="J489" s="110"/>
      <c r="K489" s="111" t="s">
        <v>89</v>
      </c>
      <c r="L489" s="109" t="s">
        <v>105</v>
      </c>
      <c r="M489" s="112">
        <v>5.0000000000000001E-3</v>
      </c>
      <c r="N489" s="109"/>
      <c r="O489" s="109"/>
      <c r="P489" s="113"/>
      <c r="Q489" s="109" t="s">
        <v>1811</v>
      </c>
      <c r="R489" s="109" t="s">
        <v>133</v>
      </c>
      <c r="S489" s="109"/>
      <c r="T489" s="109" t="s">
        <v>1824</v>
      </c>
      <c r="U489" s="109" t="s">
        <v>1823</v>
      </c>
      <c r="V489" s="109" t="s">
        <v>1810</v>
      </c>
      <c r="W489" s="109"/>
      <c r="X489" s="114"/>
      <c r="Y489" s="114" t="s">
        <v>1813</v>
      </c>
      <c r="Z489" s="109"/>
      <c r="AA489" s="109"/>
      <c r="AB489" s="109"/>
      <c r="AC489" s="109"/>
      <c r="AD489" s="109" t="s">
        <v>1814</v>
      </c>
    </row>
    <row r="490" spans="2:30">
      <c r="B490" s="109">
        <v>485</v>
      </c>
      <c r="C490" s="109" t="s">
        <v>1825</v>
      </c>
      <c r="D490" s="109" t="s">
        <v>1810</v>
      </c>
      <c r="E490" s="103">
        <f>VLOOKUP($C490&amp;", "&amp;$D490, '[1]Appendix - GPS Coordinates'!$C:$E, 2, FALSE)</f>
        <v>45.1719084</v>
      </c>
      <c r="F490" s="103">
        <f>VLOOKUP($C490&amp;", "&amp;$D490, '[1]Appendix - GPS Coordinates'!$C:$E, 3, FALSE)</f>
        <v>-93.874694099999999</v>
      </c>
      <c r="G490" s="109" t="s">
        <v>148</v>
      </c>
      <c r="H490" s="109">
        <v>2019</v>
      </c>
      <c r="I490" s="103">
        <v>2019</v>
      </c>
      <c r="J490" s="110"/>
      <c r="K490" s="111" t="s">
        <v>89</v>
      </c>
      <c r="L490" s="109" t="s">
        <v>105</v>
      </c>
      <c r="M490" s="112">
        <v>5.0000000000000001E-3</v>
      </c>
      <c r="N490" s="109"/>
      <c r="O490" s="109"/>
      <c r="P490" s="113"/>
      <c r="Q490" s="109" t="s">
        <v>1811</v>
      </c>
      <c r="R490" s="109" t="s">
        <v>133</v>
      </c>
      <c r="S490" s="109"/>
      <c r="T490" s="109" t="s">
        <v>1826</v>
      </c>
      <c r="U490" s="109" t="s">
        <v>1825</v>
      </c>
      <c r="V490" s="109" t="s">
        <v>1810</v>
      </c>
      <c r="W490" s="109"/>
      <c r="X490" s="114"/>
      <c r="Y490" s="114" t="s">
        <v>1813</v>
      </c>
      <c r="Z490" s="109"/>
      <c r="AA490" s="109"/>
      <c r="AB490" s="109"/>
      <c r="AC490" s="109"/>
      <c r="AD490" s="109" t="s">
        <v>1814</v>
      </c>
    </row>
    <row r="491" spans="2:30">
      <c r="B491" s="109">
        <v>486</v>
      </c>
      <c r="C491" s="109" t="s">
        <v>1827</v>
      </c>
      <c r="D491" s="109" t="s">
        <v>1810</v>
      </c>
      <c r="E491" s="103">
        <f>VLOOKUP($C491&amp;", "&amp;$D491, '[1]Appendix - GPS Coordinates'!$C:$E, 2, FALSE)</f>
        <v>44.854685600000003</v>
      </c>
      <c r="F491" s="103">
        <f>VLOOKUP($C491&amp;", "&amp;$D491, '[1]Appendix - GPS Coordinates'!$C:$E, 3, FALSE)</f>
        <v>-93.470786000000004</v>
      </c>
      <c r="G491" s="109" t="s">
        <v>148</v>
      </c>
      <c r="H491" s="109">
        <v>2016</v>
      </c>
      <c r="I491" s="103">
        <v>2016</v>
      </c>
      <c r="J491" s="110">
        <v>42505</v>
      </c>
      <c r="K491" s="111" t="s">
        <v>89</v>
      </c>
      <c r="L491" s="109" t="s">
        <v>165</v>
      </c>
      <c r="M491" s="112">
        <v>0.28000000000000003</v>
      </c>
      <c r="N491" s="109" t="s">
        <v>166</v>
      </c>
      <c r="O491" s="109"/>
      <c r="P491" s="113"/>
      <c r="Q491" s="109" t="s">
        <v>1827</v>
      </c>
      <c r="R491" s="109" t="s">
        <v>133</v>
      </c>
      <c r="S491" s="109" t="s">
        <v>1828</v>
      </c>
      <c r="T491" s="109" t="s">
        <v>1829</v>
      </c>
      <c r="U491" s="109"/>
      <c r="V491" s="109"/>
      <c r="W491" s="109">
        <v>2017</v>
      </c>
      <c r="X491" s="114"/>
      <c r="Y491" s="114" t="s">
        <v>1830</v>
      </c>
      <c r="Z491" s="109" t="s">
        <v>1831</v>
      </c>
      <c r="AA491" s="109" t="s">
        <v>714</v>
      </c>
      <c r="AB491" s="109"/>
      <c r="AC491" s="109"/>
      <c r="AD491" s="109"/>
    </row>
    <row r="492" spans="2:30">
      <c r="B492" s="103">
        <v>487</v>
      </c>
      <c r="C492" s="109" t="s">
        <v>1832</v>
      </c>
      <c r="D492" s="109" t="s">
        <v>1810</v>
      </c>
      <c r="E492" s="103">
        <f>VLOOKUP($C492&amp;", "&amp;$D492, '[1]Appendix - GPS Coordinates'!$C:$E, 2, FALSE)</f>
        <v>44.789407199999999</v>
      </c>
      <c r="F492" s="103">
        <f>VLOOKUP($C492&amp;", "&amp;$D492, '[1]Appendix - GPS Coordinates'!$C:$E, 3, FALSE)</f>
        <v>-93.602179100000001</v>
      </c>
      <c r="G492" s="109" t="s">
        <v>148</v>
      </c>
      <c r="H492" s="109">
        <v>2018</v>
      </c>
      <c r="I492" s="103">
        <v>2018</v>
      </c>
      <c r="J492" s="110"/>
      <c r="K492" s="111" t="s">
        <v>89</v>
      </c>
      <c r="L492" s="109" t="s">
        <v>105</v>
      </c>
      <c r="M492" s="112">
        <v>5.0000000000000001E-3</v>
      </c>
      <c r="N492" s="109"/>
      <c r="O492" s="109"/>
      <c r="P492" s="113"/>
      <c r="Q492" s="109" t="s">
        <v>1811</v>
      </c>
      <c r="R492" s="109" t="s">
        <v>133</v>
      </c>
      <c r="S492" s="109"/>
      <c r="T492" s="109" t="s">
        <v>1833</v>
      </c>
      <c r="U492" s="109" t="s">
        <v>1832</v>
      </c>
      <c r="V492" s="109" t="s">
        <v>1810</v>
      </c>
      <c r="W492" s="109"/>
      <c r="X492" s="114"/>
      <c r="Y492" s="114" t="s">
        <v>1813</v>
      </c>
      <c r="Z492" s="109"/>
      <c r="AA492" s="109"/>
      <c r="AB492" s="109"/>
      <c r="AC492" s="109"/>
      <c r="AD492" s="109" t="s">
        <v>1814</v>
      </c>
    </row>
    <row r="493" spans="2:30">
      <c r="B493" s="109">
        <v>488</v>
      </c>
      <c r="C493" s="109" t="s">
        <v>1834</v>
      </c>
      <c r="D493" s="109" t="s">
        <v>1810</v>
      </c>
      <c r="E493" s="103">
        <f>VLOOKUP($C493&amp;", "&amp;$D493, '[1]Appendix - GPS Coordinates'!$C:$E, 2, FALSE)</f>
        <v>46.817180999999998</v>
      </c>
      <c r="F493" s="103">
        <f>VLOOKUP($C493&amp;", "&amp;$D493, '[1]Appendix - GPS Coordinates'!$C:$E, 3, FALSE)</f>
        <v>-95.845325000000003</v>
      </c>
      <c r="G493" s="109" t="s">
        <v>148</v>
      </c>
      <c r="H493" s="109">
        <v>2017</v>
      </c>
      <c r="I493" s="103">
        <v>2017</v>
      </c>
      <c r="J493" s="110"/>
      <c r="K493" s="111" t="s">
        <v>89</v>
      </c>
      <c r="L493" s="109" t="s">
        <v>165</v>
      </c>
      <c r="M493" s="112">
        <v>2.9000000000000001E-2</v>
      </c>
      <c r="N493" s="109"/>
      <c r="O493" s="109">
        <v>20</v>
      </c>
      <c r="P493" s="113"/>
      <c r="Q493" s="109" t="s">
        <v>1835</v>
      </c>
      <c r="R493" s="109" t="s">
        <v>81</v>
      </c>
      <c r="S493" s="109" t="s">
        <v>1836</v>
      </c>
      <c r="T493" s="109" t="s">
        <v>1837</v>
      </c>
      <c r="U493" s="109" t="s">
        <v>1834</v>
      </c>
      <c r="V493" s="109" t="s">
        <v>1722</v>
      </c>
      <c r="W493" s="109">
        <v>2017</v>
      </c>
      <c r="X493" s="114">
        <v>35</v>
      </c>
      <c r="Y493" s="114" t="s">
        <v>1838</v>
      </c>
      <c r="Z493" s="109"/>
      <c r="AA493" s="109"/>
      <c r="AB493" s="109"/>
      <c r="AC493" s="109"/>
      <c r="AD493" s="109"/>
    </row>
    <row r="494" spans="2:30">
      <c r="B494" s="103">
        <v>489</v>
      </c>
      <c r="C494" s="109" t="s">
        <v>1839</v>
      </c>
      <c r="D494" s="109" t="s">
        <v>1810</v>
      </c>
      <c r="E494" s="103">
        <f>VLOOKUP($C494&amp;", "&amp;$D494, '[1]Appendix - GPS Coordinates'!$C:$E, 2, FALSE)</f>
        <v>47.9317013</v>
      </c>
      <c r="F494" s="103">
        <f>VLOOKUP($C494&amp;", "&amp;$D494, '[1]Appendix - GPS Coordinates'!$C:$E, 3, FALSE)</f>
        <v>-97.0175792</v>
      </c>
      <c r="G494" s="109" t="s">
        <v>148</v>
      </c>
      <c r="H494" s="109">
        <v>2017</v>
      </c>
      <c r="I494" s="103">
        <v>2017</v>
      </c>
      <c r="J494" s="110"/>
      <c r="K494" s="111" t="s">
        <v>89</v>
      </c>
      <c r="L494" s="109" t="s">
        <v>105</v>
      </c>
      <c r="M494" s="112">
        <v>5.0000000000000001E-3</v>
      </c>
      <c r="N494" s="109"/>
      <c r="O494" s="109"/>
      <c r="P494" s="113"/>
      <c r="Q494" s="109" t="s">
        <v>1811</v>
      </c>
      <c r="R494" s="109" t="s">
        <v>133</v>
      </c>
      <c r="S494" s="109"/>
      <c r="T494" s="109" t="s">
        <v>1840</v>
      </c>
      <c r="U494" s="109" t="s">
        <v>1839</v>
      </c>
      <c r="V494" s="109" t="s">
        <v>1810</v>
      </c>
      <c r="W494" s="109"/>
      <c r="X494" s="114"/>
      <c r="Y494" s="114" t="s">
        <v>1813</v>
      </c>
      <c r="Z494" s="109"/>
      <c r="AA494" s="109"/>
      <c r="AB494" s="109"/>
      <c r="AC494" s="109"/>
      <c r="AD494" s="109" t="s">
        <v>1814</v>
      </c>
    </row>
    <row r="495" spans="2:30">
      <c r="B495" s="109">
        <v>490</v>
      </c>
      <c r="C495" s="109" t="s">
        <v>1841</v>
      </c>
      <c r="D495" s="109" t="s">
        <v>1810</v>
      </c>
      <c r="E495" s="103">
        <f>VLOOKUP($C495&amp;", "&amp;$D495, '[1]Appendix - GPS Coordinates'!$C:$E, 2, FALSE)</f>
        <v>44.889702700000001</v>
      </c>
      <c r="F495" s="103">
        <f>VLOOKUP($C495&amp;", "&amp;$D495, '[1]Appendix - GPS Coordinates'!$C:$E, 3, FALSE)</f>
        <v>-93.350122200000001</v>
      </c>
      <c r="G495" s="109" t="s">
        <v>148</v>
      </c>
      <c r="H495" s="109">
        <v>2015</v>
      </c>
      <c r="I495" s="103">
        <v>2015</v>
      </c>
      <c r="J495" s="110"/>
      <c r="K495" s="111" t="s">
        <v>89</v>
      </c>
      <c r="L495" s="109" t="s">
        <v>165</v>
      </c>
      <c r="M495" s="112">
        <v>0.66400000000000003</v>
      </c>
      <c r="N495" s="109"/>
      <c r="O495" s="109">
        <v>25</v>
      </c>
      <c r="P495" s="113"/>
      <c r="Q495" s="109" t="s">
        <v>865</v>
      </c>
      <c r="R495" s="109" t="s">
        <v>150</v>
      </c>
      <c r="S495" s="109" t="s">
        <v>1842</v>
      </c>
      <c r="T495" s="109"/>
      <c r="U495" s="109" t="s">
        <v>1841</v>
      </c>
      <c r="V495" s="109" t="s">
        <v>1810</v>
      </c>
      <c r="W495" s="109">
        <v>2018</v>
      </c>
      <c r="X495" s="114"/>
      <c r="Y495" s="114" t="s">
        <v>1843</v>
      </c>
      <c r="Z495" s="109" t="s">
        <v>1844</v>
      </c>
      <c r="AA495" s="109"/>
      <c r="AB495" s="109"/>
      <c r="AC495" s="109"/>
      <c r="AD495" s="109"/>
    </row>
    <row r="496" spans="2:30">
      <c r="B496" s="109">
        <v>491</v>
      </c>
      <c r="C496" s="109" t="s">
        <v>1845</v>
      </c>
      <c r="D496" s="109" t="s">
        <v>1810</v>
      </c>
      <c r="E496" s="103">
        <f>VLOOKUP($C496&amp;", "&amp;$D496, '[1]Appendix - GPS Coordinates'!$C:$E, 2, FALSE)</f>
        <v>45.303853799999999</v>
      </c>
      <c r="F496" s="103">
        <f>VLOOKUP($C496&amp;", "&amp;$D496, '[1]Appendix - GPS Coordinates'!$C:$E, 3, FALSE)</f>
        <v>-93.567182500000001</v>
      </c>
      <c r="G496" s="109" t="s">
        <v>148</v>
      </c>
      <c r="H496" s="109">
        <v>2019</v>
      </c>
      <c r="I496" s="103">
        <v>2019</v>
      </c>
      <c r="J496" s="110"/>
      <c r="K496" s="111" t="s">
        <v>89</v>
      </c>
      <c r="L496" s="109" t="s">
        <v>105</v>
      </c>
      <c r="M496" s="112">
        <v>5.0000000000000001E-3</v>
      </c>
      <c r="N496" s="109"/>
      <c r="O496" s="109"/>
      <c r="P496" s="113"/>
      <c r="Q496" s="109" t="s">
        <v>1811</v>
      </c>
      <c r="R496" s="109" t="s">
        <v>133</v>
      </c>
      <c r="S496" s="109"/>
      <c r="T496" s="109" t="s">
        <v>1846</v>
      </c>
      <c r="U496" s="109" t="s">
        <v>1845</v>
      </c>
      <c r="V496" s="109" t="s">
        <v>1810</v>
      </c>
      <c r="W496" s="109"/>
      <c r="X496" s="114"/>
      <c r="Y496" s="114" t="s">
        <v>1813</v>
      </c>
      <c r="Z496" s="109"/>
      <c r="AA496" s="109"/>
      <c r="AB496" s="109"/>
      <c r="AC496" s="109"/>
      <c r="AD496" s="109" t="s">
        <v>1814</v>
      </c>
    </row>
    <row r="497" spans="2:30">
      <c r="B497" s="103">
        <v>492</v>
      </c>
      <c r="C497" s="109" t="s">
        <v>1847</v>
      </c>
      <c r="D497" s="109" t="s">
        <v>1810</v>
      </c>
      <c r="E497" s="103">
        <f>VLOOKUP($C497&amp;", "&amp;$D497, '[1]Appendix - GPS Coordinates'!$C:$E, 2, FALSE)</f>
        <v>44.651846399999997</v>
      </c>
      <c r="F497" s="103">
        <f>VLOOKUP($C497&amp;", "&amp;$D497, '[1]Appendix - GPS Coordinates'!$C:$E, 3, FALSE)</f>
        <v>-93.142914899999994</v>
      </c>
      <c r="G497" s="109" t="s">
        <v>148</v>
      </c>
      <c r="H497" s="109"/>
      <c r="I497" s="103">
        <v>2017</v>
      </c>
      <c r="J497" s="110"/>
      <c r="K497" s="111" t="s">
        <v>89</v>
      </c>
      <c r="L497" s="109" t="s">
        <v>165</v>
      </c>
      <c r="M497" s="112">
        <v>5</v>
      </c>
      <c r="N497" s="109"/>
      <c r="O497" s="109"/>
      <c r="P497" s="113"/>
      <c r="Q497" s="109" t="s">
        <v>865</v>
      </c>
      <c r="R497" s="109" t="s">
        <v>150</v>
      </c>
      <c r="S497" s="109"/>
      <c r="T497" s="109" t="s">
        <v>1848</v>
      </c>
      <c r="U497" s="109" t="s">
        <v>1847</v>
      </c>
      <c r="V497" s="109" t="s">
        <v>1810</v>
      </c>
      <c r="W497" s="109">
        <v>2017</v>
      </c>
      <c r="X497" s="114"/>
      <c r="Y497" s="114" t="s">
        <v>1849</v>
      </c>
      <c r="Z497" s="109" t="s">
        <v>1850</v>
      </c>
      <c r="AA497" s="109"/>
      <c r="AB497" s="109"/>
      <c r="AC497" s="109"/>
      <c r="AD497" s="109"/>
    </row>
    <row r="498" spans="2:30">
      <c r="B498" s="109">
        <v>493</v>
      </c>
      <c r="C498" s="109" t="s">
        <v>1851</v>
      </c>
      <c r="D498" s="109" t="s">
        <v>1810</v>
      </c>
      <c r="E498" s="103">
        <f>VLOOKUP($C498&amp;", "&amp;$D498, '[1]Appendix - GPS Coordinates'!$C:$E, 2, FALSE)</f>
        <v>45.142372999999999</v>
      </c>
      <c r="F498" s="103">
        <f>VLOOKUP($C498&amp;", "&amp;$D498, '[1]Appendix - GPS Coordinates'!$C:$E, 3, FALSE)</f>
        <v>-95.002584600000006</v>
      </c>
      <c r="G498" s="109" t="s">
        <v>148</v>
      </c>
      <c r="H498" s="109"/>
      <c r="I498" s="103">
        <v>2016</v>
      </c>
      <c r="J498" s="110"/>
      <c r="K498" s="111" t="s">
        <v>89</v>
      </c>
      <c r="L498" s="109" t="s">
        <v>165</v>
      </c>
      <c r="M498" s="112">
        <v>0.04</v>
      </c>
      <c r="N498" s="109" t="s">
        <v>166</v>
      </c>
      <c r="O498" s="109"/>
      <c r="P498" s="113"/>
      <c r="Q498" s="109" t="s">
        <v>1852</v>
      </c>
      <c r="R498" s="109" t="s">
        <v>81</v>
      </c>
      <c r="S498" s="109"/>
      <c r="T498" s="109"/>
      <c r="U498" s="109"/>
      <c r="V498" s="109"/>
      <c r="W498" s="109">
        <v>2016</v>
      </c>
      <c r="X498" s="114"/>
      <c r="Y498" s="114" t="s">
        <v>1822</v>
      </c>
      <c r="Z498" s="109"/>
      <c r="AA498" s="109"/>
      <c r="AB498" s="109"/>
      <c r="AC498" s="109"/>
      <c r="AD498" s="109"/>
    </row>
    <row r="499" spans="2:30">
      <c r="B499" s="109">
        <v>494</v>
      </c>
      <c r="C499" s="109" t="s">
        <v>1853</v>
      </c>
      <c r="D499" s="109" t="s">
        <v>1810</v>
      </c>
      <c r="E499" s="103">
        <f>VLOOKUP($C499&amp;", "&amp;$D499, '[1]Appendix - GPS Coordinates'!$C:$E, 2, FALSE)</f>
        <v>44.816913499999998</v>
      </c>
      <c r="F499" s="103">
        <f>VLOOKUP($C499&amp;", "&amp;$D499, '[1]Appendix - GPS Coordinates'!$C:$E, 3, FALSE)</f>
        <v>-94.2495251</v>
      </c>
      <c r="G499" s="109" t="s">
        <v>148</v>
      </c>
      <c r="H499" s="109"/>
      <c r="I499" s="103">
        <v>2015</v>
      </c>
      <c r="J499" s="110"/>
      <c r="K499" s="111" t="s">
        <v>89</v>
      </c>
      <c r="L499" s="109" t="s">
        <v>165</v>
      </c>
      <c r="M499" s="112">
        <v>3.9E-2</v>
      </c>
      <c r="N499" s="109" t="s">
        <v>166</v>
      </c>
      <c r="O499" s="109"/>
      <c r="P499" s="113"/>
      <c r="Q499" s="109" t="s">
        <v>1854</v>
      </c>
      <c r="R499" s="109" t="s">
        <v>81</v>
      </c>
      <c r="S499" s="109"/>
      <c r="T499" s="109"/>
      <c r="U499" s="109"/>
      <c r="V499" s="109"/>
      <c r="W499" s="109">
        <v>2015</v>
      </c>
      <c r="X499" s="114"/>
      <c r="Y499" s="114" t="s">
        <v>1822</v>
      </c>
      <c r="Z499" s="109"/>
      <c r="AA499" s="109"/>
      <c r="AB499" s="109"/>
      <c r="AC499" s="109"/>
      <c r="AD499" s="109"/>
    </row>
    <row r="500" spans="2:30">
      <c r="B500" s="103">
        <v>495</v>
      </c>
      <c r="C500" s="109" t="s">
        <v>1855</v>
      </c>
      <c r="D500" s="109" t="s">
        <v>1810</v>
      </c>
      <c r="E500" s="103">
        <f>VLOOKUP($C500&amp;", "&amp;$D500, '[1]Appendix - GPS Coordinates'!$C:$E, 2, FALSE)</f>
        <v>44.977299500000001</v>
      </c>
      <c r="F500" s="103">
        <f>VLOOKUP($C500&amp;", "&amp;$D500, '[1]Appendix - GPS Coordinates'!$C:$E, 3, FALSE)</f>
        <v>-93.265469199999998</v>
      </c>
      <c r="G500" s="109" t="s">
        <v>148</v>
      </c>
      <c r="H500" s="109">
        <v>2017</v>
      </c>
      <c r="I500" s="103">
        <v>2017</v>
      </c>
      <c r="J500" s="110">
        <v>43028</v>
      </c>
      <c r="K500" s="111" t="s">
        <v>89</v>
      </c>
      <c r="L500" s="109" t="s">
        <v>165</v>
      </c>
      <c r="M500" s="112">
        <v>0.26113946339570837</v>
      </c>
      <c r="N500" s="109"/>
      <c r="O500" s="109">
        <v>25</v>
      </c>
      <c r="P500" s="113"/>
      <c r="Q500" s="109" t="s">
        <v>865</v>
      </c>
      <c r="R500" s="109" t="s">
        <v>150</v>
      </c>
      <c r="S500" s="109" t="s">
        <v>1856</v>
      </c>
      <c r="T500" s="109"/>
      <c r="U500" s="109"/>
      <c r="V500" s="109"/>
      <c r="W500" s="109"/>
      <c r="X500" s="114">
        <v>350</v>
      </c>
      <c r="Y500" s="114" t="s">
        <v>1857</v>
      </c>
      <c r="Z500" s="109"/>
      <c r="AA500" s="109"/>
      <c r="AB500" s="109"/>
      <c r="AC500" s="109"/>
      <c r="AD500" s="109"/>
    </row>
    <row r="501" spans="2:30">
      <c r="B501" s="109">
        <v>496</v>
      </c>
      <c r="C501" s="109" t="s">
        <v>1855</v>
      </c>
      <c r="D501" s="109" t="s">
        <v>1810</v>
      </c>
      <c r="E501" s="103">
        <f>VLOOKUP($C501&amp;", "&amp;$D501, '[1]Appendix - GPS Coordinates'!$C:$E, 2, FALSE)</f>
        <v>44.977299500000001</v>
      </c>
      <c r="F501" s="103">
        <f>VLOOKUP($C501&amp;", "&amp;$D501, '[1]Appendix - GPS Coordinates'!$C:$E, 3, FALSE)</f>
        <v>-93.265469199999998</v>
      </c>
      <c r="G501" s="109" t="s">
        <v>148</v>
      </c>
      <c r="H501" s="109">
        <v>2017</v>
      </c>
      <c r="I501" s="103">
        <v>2017</v>
      </c>
      <c r="J501" s="110">
        <v>43028</v>
      </c>
      <c r="K501" s="111" t="s">
        <v>89</v>
      </c>
      <c r="L501" s="109" t="s">
        <v>165</v>
      </c>
      <c r="M501" s="112">
        <v>0.50735667174023336</v>
      </c>
      <c r="N501" s="109"/>
      <c r="O501" s="109">
        <v>25</v>
      </c>
      <c r="P501" s="113"/>
      <c r="Q501" s="109" t="s">
        <v>865</v>
      </c>
      <c r="R501" s="109" t="s">
        <v>150</v>
      </c>
      <c r="S501" s="109" t="s">
        <v>1858</v>
      </c>
      <c r="T501" s="109"/>
      <c r="U501" s="109"/>
      <c r="V501" s="109"/>
      <c r="W501" s="109"/>
      <c r="X501" s="114">
        <v>680</v>
      </c>
      <c r="Y501" s="114" t="s">
        <v>1857</v>
      </c>
      <c r="Z501" s="109"/>
      <c r="AA501" s="109"/>
      <c r="AB501" s="109"/>
      <c r="AC501" s="109"/>
      <c r="AD501" s="109"/>
    </row>
    <row r="502" spans="2:30">
      <c r="B502" s="103">
        <v>497</v>
      </c>
      <c r="C502" s="109" t="s">
        <v>1855</v>
      </c>
      <c r="D502" s="109" t="s">
        <v>1810</v>
      </c>
      <c r="E502" s="103">
        <f>VLOOKUP($C502&amp;", "&amp;$D502, '[1]Appendix - GPS Coordinates'!$C:$E, 2, FALSE)</f>
        <v>44.977299500000001</v>
      </c>
      <c r="F502" s="103">
        <f>VLOOKUP($C502&amp;", "&amp;$D502, '[1]Appendix - GPS Coordinates'!$C:$E, 3, FALSE)</f>
        <v>-93.265469199999998</v>
      </c>
      <c r="G502" s="109" t="s">
        <v>148</v>
      </c>
      <c r="H502" s="109">
        <v>2017</v>
      </c>
      <c r="I502" s="103">
        <v>2017</v>
      </c>
      <c r="J502" s="110">
        <v>42940</v>
      </c>
      <c r="K502" s="111" t="s">
        <v>89</v>
      </c>
      <c r="L502" s="109" t="s">
        <v>90</v>
      </c>
      <c r="M502" s="112">
        <v>1.840719849583669</v>
      </c>
      <c r="N502" s="109"/>
      <c r="O502" s="109">
        <v>10</v>
      </c>
      <c r="P502" s="113"/>
      <c r="Q502" s="109" t="s">
        <v>865</v>
      </c>
      <c r="R502" s="109" t="s">
        <v>150</v>
      </c>
      <c r="S502" s="109" t="s">
        <v>1859</v>
      </c>
      <c r="T502" s="109" t="s">
        <v>1860</v>
      </c>
      <c r="U502" s="109" t="s">
        <v>1861</v>
      </c>
      <c r="V502" s="109" t="s">
        <v>1810</v>
      </c>
      <c r="W502" s="109">
        <v>2016</v>
      </c>
      <c r="X502" s="114">
        <v>2741.2</v>
      </c>
      <c r="Y502" s="114" t="s">
        <v>1862</v>
      </c>
      <c r="Z502" s="109" t="s">
        <v>1863</v>
      </c>
      <c r="AA502" s="109" t="s">
        <v>1864</v>
      </c>
      <c r="AB502" s="109"/>
      <c r="AC502" s="109"/>
      <c r="AD502" s="109"/>
    </row>
    <row r="503" spans="2:30">
      <c r="B503" s="109">
        <v>498</v>
      </c>
      <c r="C503" s="109" t="s">
        <v>1855</v>
      </c>
      <c r="D503" s="109" t="s">
        <v>1810</v>
      </c>
      <c r="E503" s="103">
        <f>VLOOKUP($C503&amp;", "&amp;$D503, '[1]Appendix - GPS Coordinates'!$C:$E, 2, FALSE)</f>
        <v>44.977299500000001</v>
      </c>
      <c r="F503" s="103">
        <f>VLOOKUP($C503&amp;", "&amp;$D503, '[1]Appendix - GPS Coordinates'!$C:$E, 3, FALSE)</f>
        <v>-93.265469199999998</v>
      </c>
      <c r="G503" s="109" t="s">
        <v>148</v>
      </c>
      <c r="H503" s="109">
        <v>2017</v>
      </c>
      <c r="I503" s="103">
        <v>2017</v>
      </c>
      <c r="J503" s="110">
        <v>42940</v>
      </c>
      <c r="K503" s="111" t="s">
        <v>246</v>
      </c>
      <c r="L503" s="109" t="s">
        <v>90</v>
      </c>
      <c r="M503" s="112">
        <v>3.626668978671753</v>
      </c>
      <c r="N503" s="109"/>
      <c r="O503" s="109">
        <v>10</v>
      </c>
      <c r="P503" s="113"/>
      <c r="Q503" s="109" t="s">
        <v>865</v>
      </c>
      <c r="R503" s="109" t="s">
        <v>150</v>
      </c>
      <c r="S503" s="109" t="s">
        <v>1204</v>
      </c>
      <c r="T503" s="109" t="s">
        <v>1865</v>
      </c>
      <c r="U503" s="109" t="s">
        <v>1866</v>
      </c>
      <c r="V503" s="109" t="s">
        <v>1810</v>
      </c>
      <c r="W503" s="109">
        <v>2016</v>
      </c>
      <c r="X503" s="114">
        <v>15058.8</v>
      </c>
      <c r="Y503" s="114" t="s">
        <v>1867</v>
      </c>
      <c r="Z503" s="109"/>
      <c r="AA503" s="109"/>
      <c r="AB503" s="109"/>
      <c r="AC503" s="109"/>
      <c r="AD503" s="109"/>
    </row>
    <row r="504" spans="2:30">
      <c r="B504" s="109">
        <v>499</v>
      </c>
      <c r="C504" s="109" t="s">
        <v>1855</v>
      </c>
      <c r="D504" s="109" t="s">
        <v>1810</v>
      </c>
      <c r="E504" s="103">
        <f>VLOOKUP($C504&amp;", "&amp;$D504, '[1]Appendix - GPS Coordinates'!$C:$E, 2, FALSE)</f>
        <v>44.977299500000001</v>
      </c>
      <c r="F504" s="103">
        <f>VLOOKUP($C504&amp;", "&amp;$D504, '[1]Appendix - GPS Coordinates'!$C:$E, 3, FALSE)</f>
        <v>-93.265469199999998</v>
      </c>
      <c r="G504" s="109" t="s">
        <v>148</v>
      </c>
      <c r="H504" s="109">
        <v>2018</v>
      </c>
      <c r="I504" s="103">
        <v>2018</v>
      </c>
      <c r="J504" s="110"/>
      <c r="K504" s="111" t="s">
        <v>89</v>
      </c>
      <c r="L504" s="109" t="s">
        <v>90</v>
      </c>
      <c r="M504" s="112">
        <v>4.3639538006983614</v>
      </c>
      <c r="N504" s="109"/>
      <c r="O504" s="109">
        <v>5</v>
      </c>
      <c r="P504" s="113"/>
      <c r="Q504" s="109" t="s">
        <v>865</v>
      </c>
      <c r="R504" s="109" t="s">
        <v>150</v>
      </c>
      <c r="S504" s="109" t="s">
        <v>1859</v>
      </c>
      <c r="T504" s="109" t="s">
        <v>1860</v>
      </c>
      <c r="U504" s="109" t="s">
        <v>1861</v>
      </c>
      <c r="V504" s="109"/>
      <c r="W504" s="109">
        <v>2016</v>
      </c>
      <c r="X504" s="114">
        <v>6498.8</v>
      </c>
      <c r="Y504" s="114" t="s">
        <v>1864</v>
      </c>
      <c r="Z504" s="109"/>
      <c r="AA504" s="109"/>
      <c r="AB504" s="109"/>
      <c r="AC504" s="109"/>
      <c r="AD504" s="109"/>
    </row>
    <row r="505" spans="2:30">
      <c r="B505" s="103">
        <v>500</v>
      </c>
      <c r="C505" s="109" t="s">
        <v>1855</v>
      </c>
      <c r="D505" s="109" t="s">
        <v>1810</v>
      </c>
      <c r="E505" s="103">
        <f>VLOOKUP($C505&amp;", "&amp;$D505, '[1]Appendix - GPS Coordinates'!$C:$E, 2, FALSE)</f>
        <v>44.977299500000001</v>
      </c>
      <c r="F505" s="103">
        <f>VLOOKUP($C505&amp;", "&amp;$D505, '[1]Appendix - GPS Coordinates'!$C:$E, 3, FALSE)</f>
        <v>-93.265469199999998</v>
      </c>
      <c r="G505" s="109" t="s">
        <v>148</v>
      </c>
      <c r="H505" s="109">
        <v>2016</v>
      </c>
      <c r="I505" s="103">
        <v>2016</v>
      </c>
      <c r="J505" s="110">
        <v>42434</v>
      </c>
      <c r="K505" s="111" t="s">
        <v>89</v>
      </c>
      <c r="L505" s="109" t="s">
        <v>165</v>
      </c>
      <c r="M505" s="112">
        <v>5.5958456441937505</v>
      </c>
      <c r="N505" s="109"/>
      <c r="O505" s="109">
        <v>25</v>
      </c>
      <c r="P505" s="113"/>
      <c r="Q505" s="109" t="s">
        <v>865</v>
      </c>
      <c r="R505" s="109" t="s">
        <v>150</v>
      </c>
      <c r="S505" s="109" t="s">
        <v>1868</v>
      </c>
      <c r="T505" s="109"/>
      <c r="U505" s="109"/>
      <c r="V505" s="109"/>
      <c r="W505" s="109"/>
      <c r="X505" s="114">
        <v>7500</v>
      </c>
      <c r="Y505" s="114" t="s">
        <v>1869</v>
      </c>
      <c r="Z505" s="109"/>
      <c r="AA505" s="109"/>
      <c r="AB505" s="109"/>
      <c r="AC505" s="109"/>
      <c r="AD505" s="109"/>
    </row>
    <row r="506" spans="2:30">
      <c r="B506" s="109">
        <v>501</v>
      </c>
      <c r="C506" s="109" t="s">
        <v>1855</v>
      </c>
      <c r="D506" s="109" t="s">
        <v>1810</v>
      </c>
      <c r="E506" s="103">
        <f>VLOOKUP($C506&amp;", "&amp;$D506, '[1]Appendix - GPS Coordinates'!$C:$E, 2, FALSE)</f>
        <v>44.977299500000001</v>
      </c>
      <c r="F506" s="103">
        <f>VLOOKUP($C506&amp;", "&amp;$D506, '[1]Appendix - GPS Coordinates'!$C:$E, 3, FALSE)</f>
        <v>-93.265469199999998</v>
      </c>
      <c r="G506" s="109" t="s">
        <v>148</v>
      </c>
      <c r="H506" s="109">
        <v>2018</v>
      </c>
      <c r="I506" s="103">
        <v>2018</v>
      </c>
      <c r="J506" s="110"/>
      <c r="K506" s="111" t="s">
        <v>246</v>
      </c>
      <c r="L506" s="109" t="s">
        <v>90</v>
      </c>
      <c r="M506" s="112">
        <v>8.5980579157274146</v>
      </c>
      <c r="N506" s="109"/>
      <c r="O506" s="109">
        <v>5</v>
      </c>
      <c r="P506" s="113"/>
      <c r="Q506" s="109" t="s">
        <v>865</v>
      </c>
      <c r="R506" s="109" t="s">
        <v>150</v>
      </c>
      <c r="S506" s="109" t="s">
        <v>1204</v>
      </c>
      <c r="T506" s="109" t="s">
        <v>1865</v>
      </c>
      <c r="U506" s="109" t="s">
        <v>1866</v>
      </c>
      <c r="V506" s="109"/>
      <c r="W506" s="109">
        <v>2016</v>
      </c>
      <c r="X506" s="114">
        <v>35701.199999999997</v>
      </c>
      <c r="Y506" s="114" t="s">
        <v>1870</v>
      </c>
      <c r="Z506" s="109" t="s">
        <v>1871</v>
      </c>
      <c r="AA506" s="109" t="s">
        <v>1872</v>
      </c>
      <c r="AB506" s="109"/>
      <c r="AC506" s="109"/>
      <c r="AD506" s="109"/>
    </row>
    <row r="507" spans="2:30">
      <c r="B507" s="109">
        <v>502</v>
      </c>
      <c r="C507" s="109" t="s">
        <v>1811</v>
      </c>
      <c r="D507" s="109" t="s">
        <v>1810</v>
      </c>
      <c r="E507" s="103">
        <f>VLOOKUP($C507&amp;", "&amp;$D507, '[1]Appendix - GPS Coordinates'!$C:$E, 2, FALSE)</f>
        <v>44.977299500000001</v>
      </c>
      <c r="F507" s="103">
        <f>VLOOKUP($C507&amp;", "&amp;$D507, '[1]Appendix - GPS Coordinates'!$C:$E, 3, FALSE)</f>
        <v>-93.265469199999998</v>
      </c>
      <c r="G507" s="109" t="s">
        <v>148</v>
      </c>
      <c r="H507" s="109">
        <v>2015</v>
      </c>
      <c r="I507" s="103">
        <v>2015</v>
      </c>
      <c r="J507" s="110"/>
      <c r="K507" s="111" t="s">
        <v>89</v>
      </c>
      <c r="L507" s="109" t="s">
        <v>105</v>
      </c>
      <c r="M507" s="112">
        <v>5.0000000000000001E-3</v>
      </c>
      <c r="N507" s="109"/>
      <c r="O507" s="109"/>
      <c r="P507" s="113"/>
      <c r="Q507" s="109" t="s">
        <v>1811</v>
      </c>
      <c r="R507" s="109" t="s">
        <v>133</v>
      </c>
      <c r="S507" s="109"/>
      <c r="T507" s="109" t="s">
        <v>1873</v>
      </c>
      <c r="U507" s="109" t="s">
        <v>1874</v>
      </c>
      <c r="V507" s="109" t="s">
        <v>1810</v>
      </c>
      <c r="W507" s="109"/>
      <c r="X507" s="114"/>
      <c r="Y507" s="114" t="s">
        <v>1813</v>
      </c>
      <c r="Z507" s="109"/>
      <c r="AA507" s="109"/>
      <c r="AB507" s="109"/>
      <c r="AC507" s="109"/>
      <c r="AD507" s="109" t="s">
        <v>1814</v>
      </c>
    </row>
    <row r="508" spans="2:30">
      <c r="B508" s="103">
        <v>503</v>
      </c>
      <c r="C508" s="109" t="s">
        <v>1811</v>
      </c>
      <c r="D508" s="109" t="s">
        <v>1810</v>
      </c>
      <c r="E508" s="103">
        <f>VLOOKUP($C508&amp;", "&amp;$D508, '[1]Appendix - GPS Coordinates'!$C:$E, 2, FALSE)</f>
        <v>44.977299500000001</v>
      </c>
      <c r="F508" s="103">
        <f>VLOOKUP($C508&amp;", "&amp;$D508, '[1]Appendix - GPS Coordinates'!$C:$E, 3, FALSE)</f>
        <v>-93.265469199999998</v>
      </c>
      <c r="G508" s="109" t="s">
        <v>148</v>
      </c>
      <c r="H508" s="109"/>
      <c r="I508" s="103">
        <v>2017</v>
      </c>
      <c r="J508" s="110"/>
      <c r="K508" s="111" t="s">
        <v>89</v>
      </c>
      <c r="L508" s="109" t="s">
        <v>79</v>
      </c>
      <c r="M508" s="112">
        <v>7</v>
      </c>
      <c r="N508" s="109"/>
      <c r="O508" s="109"/>
      <c r="P508" s="113"/>
      <c r="Q508" s="109" t="s">
        <v>1811</v>
      </c>
      <c r="R508" s="109" t="s">
        <v>133</v>
      </c>
      <c r="S508" s="109"/>
      <c r="T508" s="109" t="s">
        <v>1875</v>
      </c>
      <c r="U508" s="109" t="s">
        <v>1876</v>
      </c>
      <c r="V508" s="109" t="s">
        <v>1810</v>
      </c>
      <c r="W508" s="109">
        <v>2017</v>
      </c>
      <c r="X508" s="114"/>
      <c r="Y508" s="114" t="s">
        <v>1877</v>
      </c>
      <c r="Z508" s="109" t="s">
        <v>1878</v>
      </c>
      <c r="AA508" s="109" t="s">
        <v>1879</v>
      </c>
      <c r="AB508" s="109"/>
      <c r="AC508" s="109"/>
      <c r="AD508" s="109"/>
    </row>
    <row r="509" spans="2:30">
      <c r="B509" s="109">
        <v>504</v>
      </c>
      <c r="C509" s="109" t="s">
        <v>1811</v>
      </c>
      <c r="D509" s="109" t="s">
        <v>1810</v>
      </c>
      <c r="E509" s="103">
        <f>VLOOKUP($C509&amp;", "&amp;$D509, '[1]Appendix - GPS Coordinates'!$C:$E, 2, FALSE)</f>
        <v>44.977299500000001</v>
      </c>
      <c r="F509" s="103">
        <f>VLOOKUP($C509&amp;", "&amp;$D509, '[1]Appendix - GPS Coordinates'!$C:$E, 3, FALSE)</f>
        <v>-93.265469199999998</v>
      </c>
      <c r="G509" s="109" t="s">
        <v>148</v>
      </c>
      <c r="H509" s="109">
        <v>2015</v>
      </c>
      <c r="I509" s="103">
        <v>2015</v>
      </c>
      <c r="J509" s="110">
        <v>42121</v>
      </c>
      <c r="K509" s="111" t="s">
        <v>246</v>
      </c>
      <c r="L509" s="109" t="s">
        <v>79</v>
      </c>
      <c r="M509" s="112">
        <v>78</v>
      </c>
      <c r="N509" s="109"/>
      <c r="O509" s="109">
        <v>20</v>
      </c>
      <c r="P509" s="113"/>
      <c r="Q509" s="109" t="s">
        <v>1811</v>
      </c>
      <c r="R509" s="109" t="s">
        <v>133</v>
      </c>
      <c r="S509" s="109" t="s">
        <v>1880</v>
      </c>
      <c r="T509" s="109" t="s">
        <v>1881</v>
      </c>
      <c r="U509" s="109" t="s">
        <v>1882</v>
      </c>
      <c r="V509" s="109" t="s">
        <v>1810</v>
      </c>
      <c r="W509" s="109">
        <v>2016</v>
      </c>
      <c r="X509" s="114"/>
      <c r="Y509" s="114" t="s">
        <v>1883</v>
      </c>
      <c r="Z509" s="109" t="s">
        <v>1884</v>
      </c>
      <c r="AA509" s="109" t="s">
        <v>1885</v>
      </c>
      <c r="AB509" s="109"/>
      <c r="AC509" s="109"/>
      <c r="AD509" s="109" t="s">
        <v>1886</v>
      </c>
    </row>
    <row r="510" spans="2:30">
      <c r="B510" s="103">
        <v>505</v>
      </c>
      <c r="C510" s="109" t="s">
        <v>1811</v>
      </c>
      <c r="D510" s="109" t="s">
        <v>1810</v>
      </c>
      <c r="E510" s="103">
        <f>VLOOKUP($C510&amp;", "&amp;$D510, '[1]Appendix - GPS Coordinates'!$C:$E, 2, FALSE)</f>
        <v>44.977299500000001</v>
      </c>
      <c r="F510" s="103">
        <f>VLOOKUP($C510&amp;", "&amp;$D510, '[1]Appendix - GPS Coordinates'!$C:$E, 3, FALSE)</f>
        <v>-93.265469199999998</v>
      </c>
      <c r="G510" s="109" t="s">
        <v>148</v>
      </c>
      <c r="H510" s="109">
        <v>2016</v>
      </c>
      <c r="I510" s="103">
        <v>2016</v>
      </c>
      <c r="J510" s="110"/>
      <c r="K510" s="111" t="s">
        <v>246</v>
      </c>
      <c r="L510" s="109" t="s">
        <v>79</v>
      </c>
      <c r="M510" s="112">
        <v>78</v>
      </c>
      <c r="N510" s="109"/>
      <c r="O510" s="109"/>
      <c r="P510" s="113"/>
      <c r="Q510" s="109" t="s">
        <v>1811</v>
      </c>
      <c r="R510" s="109" t="s">
        <v>133</v>
      </c>
      <c r="S510" s="109" t="s">
        <v>1887</v>
      </c>
      <c r="T510" s="109" t="s">
        <v>1881</v>
      </c>
      <c r="U510" s="109" t="s">
        <v>1882</v>
      </c>
      <c r="V510" s="109" t="s">
        <v>1810</v>
      </c>
      <c r="W510" s="109">
        <v>2016</v>
      </c>
      <c r="X510" s="114"/>
      <c r="Y510" s="114" t="s">
        <v>1888</v>
      </c>
      <c r="Z510" s="109"/>
      <c r="AA510" s="109"/>
      <c r="AB510" s="109"/>
      <c r="AC510" s="109"/>
      <c r="AD510" s="109"/>
    </row>
    <row r="511" spans="2:30">
      <c r="B511" s="109">
        <v>506</v>
      </c>
      <c r="C511" s="109" t="s">
        <v>1889</v>
      </c>
      <c r="D511" s="109" t="s">
        <v>1810</v>
      </c>
      <c r="E511" s="103">
        <f>VLOOKUP($C511&amp;", "&amp;$D511, '[1]Appendix - GPS Coordinates'!$C:$E, 2, FALSE)</f>
        <v>46.873908100000001</v>
      </c>
      <c r="F511" s="103">
        <f>VLOOKUP($C511&amp;", "&amp;$D511, '[1]Appendix - GPS Coordinates'!$C:$E, 3, FALSE)</f>
        <v>-96.753867400000004</v>
      </c>
      <c r="G511" s="109" t="s">
        <v>148</v>
      </c>
      <c r="H511" s="109"/>
      <c r="I511" s="103">
        <v>2016</v>
      </c>
      <c r="J511" s="110"/>
      <c r="K511" s="111" t="s">
        <v>89</v>
      </c>
      <c r="L511" s="109" t="s">
        <v>165</v>
      </c>
      <c r="M511" s="112">
        <v>0.02</v>
      </c>
      <c r="N511" s="109"/>
      <c r="O511" s="109"/>
      <c r="P511" s="113"/>
      <c r="Q511" s="109" t="s">
        <v>1890</v>
      </c>
      <c r="R511" s="109" t="s">
        <v>81</v>
      </c>
      <c r="S511" s="109"/>
      <c r="T511" s="109" t="s">
        <v>1891</v>
      </c>
      <c r="U511" s="109" t="s">
        <v>1889</v>
      </c>
      <c r="V511" s="109" t="s">
        <v>1810</v>
      </c>
      <c r="W511" s="109">
        <v>2016</v>
      </c>
      <c r="X511" s="114">
        <v>30</v>
      </c>
      <c r="Y511" s="114" t="s">
        <v>1892</v>
      </c>
      <c r="Z511" s="109" t="s">
        <v>1893</v>
      </c>
      <c r="AA511" s="109" t="s">
        <v>714</v>
      </c>
      <c r="AB511" s="109"/>
      <c r="AC511" s="109"/>
      <c r="AD511" s="109"/>
    </row>
    <row r="512" spans="2:30">
      <c r="B512" s="109">
        <v>507</v>
      </c>
      <c r="C512" s="109" t="s">
        <v>1889</v>
      </c>
      <c r="D512" s="109" t="s">
        <v>1810</v>
      </c>
      <c r="E512" s="103">
        <f>VLOOKUP($C512&amp;", "&amp;$D512, '[1]Appendix - GPS Coordinates'!$C:$E, 2, FALSE)</f>
        <v>46.873908100000001</v>
      </c>
      <c r="F512" s="103">
        <f>VLOOKUP($C512&amp;", "&amp;$D512, '[1]Appendix - GPS Coordinates'!$C:$E, 3, FALSE)</f>
        <v>-96.753867400000004</v>
      </c>
      <c r="G512" s="109" t="s">
        <v>148</v>
      </c>
      <c r="H512" s="109"/>
      <c r="I512" s="103">
        <v>2017</v>
      </c>
      <c r="J512" s="110"/>
      <c r="K512" s="111" t="s">
        <v>89</v>
      </c>
      <c r="L512" s="109" t="s">
        <v>165</v>
      </c>
      <c r="M512" s="112">
        <v>0.02</v>
      </c>
      <c r="N512" s="109"/>
      <c r="O512" s="109"/>
      <c r="P512" s="113"/>
      <c r="Q512" s="109" t="s">
        <v>1890</v>
      </c>
      <c r="R512" s="109" t="s">
        <v>81</v>
      </c>
      <c r="S512" s="109"/>
      <c r="T512" s="109" t="s">
        <v>1894</v>
      </c>
      <c r="U512" s="109" t="s">
        <v>1889</v>
      </c>
      <c r="V512" s="109" t="s">
        <v>1810</v>
      </c>
      <c r="W512" s="109">
        <v>2017</v>
      </c>
      <c r="X512" s="114">
        <v>30</v>
      </c>
      <c r="Y512" s="114" t="s">
        <v>1895</v>
      </c>
      <c r="Z512" s="109" t="s">
        <v>1893</v>
      </c>
      <c r="AA512" s="109" t="s">
        <v>714</v>
      </c>
      <c r="AB512" s="109"/>
      <c r="AC512" s="109"/>
      <c r="AD512" s="109"/>
    </row>
    <row r="513" spans="2:30">
      <c r="B513" s="103">
        <v>508</v>
      </c>
      <c r="C513" s="109" t="s">
        <v>1889</v>
      </c>
      <c r="D513" s="109" t="s">
        <v>1810</v>
      </c>
      <c r="E513" s="103">
        <f>VLOOKUP($C513&amp;", "&amp;$D513, '[1]Appendix - GPS Coordinates'!$C:$E, 2, FALSE)</f>
        <v>46.873908100000001</v>
      </c>
      <c r="F513" s="103">
        <f>VLOOKUP($C513&amp;", "&amp;$D513, '[1]Appendix - GPS Coordinates'!$C:$E, 3, FALSE)</f>
        <v>-96.753867400000004</v>
      </c>
      <c r="G513" s="109" t="s">
        <v>148</v>
      </c>
      <c r="H513" s="109"/>
      <c r="I513" s="103">
        <v>2017</v>
      </c>
      <c r="J513" s="110"/>
      <c r="K513" s="111" t="s">
        <v>89</v>
      </c>
      <c r="L513" s="109" t="s">
        <v>165</v>
      </c>
      <c r="M513" s="112">
        <v>0.02</v>
      </c>
      <c r="N513" s="109"/>
      <c r="O513" s="109"/>
      <c r="P513" s="113"/>
      <c r="Q513" s="109" t="s">
        <v>1890</v>
      </c>
      <c r="R513" s="109" t="s">
        <v>81</v>
      </c>
      <c r="S513" s="109"/>
      <c r="T513" s="109" t="s">
        <v>1896</v>
      </c>
      <c r="U513" s="109" t="s">
        <v>1889</v>
      </c>
      <c r="V513" s="109" t="s">
        <v>1810</v>
      </c>
      <c r="W513" s="109">
        <v>2017</v>
      </c>
      <c r="X513" s="114">
        <v>30</v>
      </c>
      <c r="Y513" s="114" t="s">
        <v>1897</v>
      </c>
      <c r="Z513" s="109" t="s">
        <v>1893</v>
      </c>
      <c r="AA513" s="109" t="s">
        <v>714</v>
      </c>
      <c r="AB513" s="109"/>
      <c r="AC513" s="109"/>
      <c r="AD513" s="109"/>
    </row>
    <row r="514" spans="2:30">
      <c r="B514" s="109">
        <v>509</v>
      </c>
      <c r="C514" s="109" t="s">
        <v>1889</v>
      </c>
      <c r="D514" s="109" t="s">
        <v>1810</v>
      </c>
      <c r="E514" s="103">
        <f>VLOOKUP($C514&amp;", "&amp;$D514, '[1]Appendix - GPS Coordinates'!$C:$E, 2, FALSE)</f>
        <v>46.873908100000001</v>
      </c>
      <c r="F514" s="103">
        <f>VLOOKUP($C514&amp;", "&amp;$D514, '[1]Appendix - GPS Coordinates'!$C:$E, 3, FALSE)</f>
        <v>-96.753867400000004</v>
      </c>
      <c r="G514" s="109" t="s">
        <v>148</v>
      </c>
      <c r="H514" s="109"/>
      <c r="I514" s="103">
        <v>2017</v>
      </c>
      <c r="J514" s="110"/>
      <c r="K514" s="111" t="s">
        <v>89</v>
      </c>
      <c r="L514" s="109" t="s">
        <v>165</v>
      </c>
      <c r="M514" s="112">
        <v>0.02</v>
      </c>
      <c r="N514" s="109"/>
      <c r="O514" s="109"/>
      <c r="P514" s="113"/>
      <c r="Q514" s="109" t="s">
        <v>1890</v>
      </c>
      <c r="R514" s="109" t="s">
        <v>81</v>
      </c>
      <c r="S514" s="109"/>
      <c r="T514" s="109" t="s">
        <v>1898</v>
      </c>
      <c r="U514" s="109" t="s">
        <v>1889</v>
      </c>
      <c r="V514" s="109" t="s">
        <v>1810</v>
      </c>
      <c r="W514" s="109">
        <v>2017</v>
      </c>
      <c r="X514" s="114">
        <v>30</v>
      </c>
      <c r="Y514" s="114" t="s">
        <v>1899</v>
      </c>
      <c r="Z514" s="109" t="s">
        <v>1893</v>
      </c>
      <c r="AA514" s="109" t="s">
        <v>714</v>
      </c>
      <c r="AB514" s="109"/>
      <c r="AC514" s="109"/>
      <c r="AD514" s="109"/>
    </row>
    <row r="515" spans="2:30">
      <c r="B515" s="109">
        <v>510</v>
      </c>
      <c r="C515" s="109" t="s">
        <v>1889</v>
      </c>
      <c r="D515" s="109" t="s">
        <v>1810</v>
      </c>
      <c r="E515" s="103">
        <f>VLOOKUP($C515&amp;", "&amp;$D515, '[1]Appendix - GPS Coordinates'!$C:$E, 2, FALSE)</f>
        <v>46.873908100000001</v>
      </c>
      <c r="F515" s="103">
        <f>VLOOKUP($C515&amp;", "&amp;$D515, '[1]Appendix - GPS Coordinates'!$C:$E, 3, FALSE)</f>
        <v>-96.753867400000004</v>
      </c>
      <c r="G515" s="109" t="s">
        <v>148</v>
      </c>
      <c r="H515" s="109"/>
      <c r="I515" s="103">
        <v>2017</v>
      </c>
      <c r="J515" s="110"/>
      <c r="K515" s="111" t="s">
        <v>89</v>
      </c>
      <c r="L515" s="109" t="s">
        <v>165</v>
      </c>
      <c r="M515" s="112">
        <v>0.02</v>
      </c>
      <c r="N515" s="109"/>
      <c r="O515" s="109"/>
      <c r="P515" s="113"/>
      <c r="Q515" s="109" t="s">
        <v>1890</v>
      </c>
      <c r="R515" s="109" t="s">
        <v>81</v>
      </c>
      <c r="S515" s="109"/>
      <c r="T515" s="109" t="s">
        <v>1900</v>
      </c>
      <c r="U515" s="109" t="s">
        <v>1889</v>
      </c>
      <c r="V515" s="109" t="s">
        <v>1810</v>
      </c>
      <c r="W515" s="109">
        <v>2017</v>
      </c>
      <c r="X515" s="114">
        <v>30</v>
      </c>
      <c r="Y515" s="114" t="s">
        <v>1901</v>
      </c>
      <c r="Z515" s="109" t="s">
        <v>1893</v>
      </c>
      <c r="AA515" s="109" t="s">
        <v>714</v>
      </c>
      <c r="AB515" s="109"/>
      <c r="AC515" s="109"/>
      <c r="AD515" s="109"/>
    </row>
    <row r="516" spans="2:30">
      <c r="B516" s="103">
        <v>511</v>
      </c>
      <c r="C516" s="109" t="s">
        <v>1889</v>
      </c>
      <c r="D516" s="109" t="s">
        <v>1810</v>
      </c>
      <c r="E516" s="103">
        <f>VLOOKUP($C516&amp;", "&amp;$D516, '[1]Appendix - GPS Coordinates'!$C:$E, 2, FALSE)</f>
        <v>46.873908100000001</v>
      </c>
      <c r="F516" s="103">
        <f>VLOOKUP($C516&amp;", "&amp;$D516, '[1]Appendix - GPS Coordinates'!$C:$E, 3, FALSE)</f>
        <v>-96.753867400000004</v>
      </c>
      <c r="G516" s="109" t="s">
        <v>148</v>
      </c>
      <c r="H516" s="109"/>
      <c r="I516" s="103">
        <v>2018</v>
      </c>
      <c r="J516" s="110"/>
      <c r="K516" s="111" t="s">
        <v>89</v>
      </c>
      <c r="L516" s="109" t="s">
        <v>165</v>
      </c>
      <c r="M516" s="112">
        <v>0.02</v>
      </c>
      <c r="N516" s="109"/>
      <c r="O516" s="109"/>
      <c r="P516" s="113"/>
      <c r="Q516" s="109" t="s">
        <v>1890</v>
      </c>
      <c r="R516" s="109" t="s">
        <v>81</v>
      </c>
      <c r="S516" s="109"/>
      <c r="T516" s="109" t="s">
        <v>1902</v>
      </c>
      <c r="U516" s="109" t="s">
        <v>1889</v>
      </c>
      <c r="V516" s="109" t="s">
        <v>1810</v>
      </c>
      <c r="W516" s="109">
        <v>2018</v>
      </c>
      <c r="X516" s="114">
        <v>30</v>
      </c>
      <c r="Y516" s="114" t="s">
        <v>1903</v>
      </c>
      <c r="Z516" s="109" t="s">
        <v>1893</v>
      </c>
      <c r="AA516" s="109" t="s">
        <v>714</v>
      </c>
      <c r="AB516" s="109"/>
      <c r="AC516" s="109"/>
      <c r="AD516" s="109"/>
    </row>
    <row r="517" spans="2:30">
      <c r="B517" s="109">
        <v>512</v>
      </c>
      <c r="C517" s="109" t="s">
        <v>1889</v>
      </c>
      <c r="D517" s="109" t="s">
        <v>1810</v>
      </c>
      <c r="E517" s="103">
        <f>VLOOKUP($C517&amp;", "&amp;$D517, '[1]Appendix - GPS Coordinates'!$C:$E, 2, FALSE)</f>
        <v>46.873908100000001</v>
      </c>
      <c r="F517" s="103">
        <f>VLOOKUP($C517&amp;", "&amp;$D517, '[1]Appendix - GPS Coordinates'!$C:$E, 3, FALSE)</f>
        <v>-96.753867400000004</v>
      </c>
      <c r="G517" s="109" t="s">
        <v>148</v>
      </c>
      <c r="H517" s="109"/>
      <c r="I517" s="103">
        <v>2019</v>
      </c>
      <c r="J517" s="110"/>
      <c r="K517" s="111" t="s">
        <v>89</v>
      </c>
      <c r="L517" s="109" t="s">
        <v>165</v>
      </c>
      <c r="M517" s="112">
        <v>0.02</v>
      </c>
      <c r="N517" s="109"/>
      <c r="O517" s="109"/>
      <c r="P517" s="113"/>
      <c r="Q517" s="109" t="s">
        <v>1890</v>
      </c>
      <c r="R517" s="109" t="s">
        <v>81</v>
      </c>
      <c r="S517" s="109"/>
      <c r="T517" s="109" t="s">
        <v>1904</v>
      </c>
      <c r="U517" s="109" t="s">
        <v>1889</v>
      </c>
      <c r="V517" s="109" t="s">
        <v>1810</v>
      </c>
      <c r="W517" s="109">
        <v>2019</v>
      </c>
      <c r="X517" s="114">
        <v>30</v>
      </c>
      <c r="Y517" s="114" t="s">
        <v>1905</v>
      </c>
      <c r="Z517" s="109" t="s">
        <v>1893</v>
      </c>
      <c r="AA517" s="109" t="s">
        <v>714</v>
      </c>
      <c r="AB517" s="109"/>
      <c r="AC517" s="109"/>
      <c r="AD517" s="109"/>
    </row>
    <row r="518" spans="2:30">
      <c r="B518" s="103">
        <v>513</v>
      </c>
      <c r="C518" s="109" t="s">
        <v>1889</v>
      </c>
      <c r="D518" s="109" t="s">
        <v>1810</v>
      </c>
      <c r="E518" s="103">
        <f>VLOOKUP($C518&amp;", "&amp;$D518, '[1]Appendix - GPS Coordinates'!$C:$E, 2, FALSE)</f>
        <v>46.873908100000001</v>
      </c>
      <c r="F518" s="103">
        <f>VLOOKUP($C518&amp;", "&amp;$D518, '[1]Appendix - GPS Coordinates'!$C:$E, 3, FALSE)</f>
        <v>-96.753867400000004</v>
      </c>
      <c r="G518" s="109" t="s">
        <v>148</v>
      </c>
      <c r="H518" s="109"/>
      <c r="I518" s="103">
        <v>2015</v>
      </c>
      <c r="J518" s="110"/>
      <c r="K518" s="111" t="s">
        <v>89</v>
      </c>
      <c r="L518" s="109" t="s">
        <v>165</v>
      </c>
      <c r="M518" s="112">
        <v>0.04</v>
      </c>
      <c r="N518" s="109"/>
      <c r="O518" s="109"/>
      <c r="P518" s="113"/>
      <c r="Q518" s="109" t="s">
        <v>1890</v>
      </c>
      <c r="R518" s="109" t="s">
        <v>81</v>
      </c>
      <c r="S518" s="109"/>
      <c r="T518" s="109" t="s">
        <v>1906</v>
      </c>
      <c r="U518" s="109" t="s">
        <v>1889</v>
      </c>
      <c r="V518" s="109" t="s">
        <v>1810</v>
      </c>
      <c r="W518" s="109">
        <v>2015</v>
      </c>
      <c r="X518" s="114">
        <v>60</v>
      </c>
      <c r="Y518" s="114" t="s">
        <v>1907</v>
      </c>
      <c r="Z518" s="109" t="s">
        <v>1893</v>
      </c>
      <c r="AA518" s="109" t="s">
        <v>714</v>
      </c>
      <c r="AB518" s="109"/>
      <c r="AC518" s="109"/>
      <c r="AD518" s="109"/>
    </row>
    <row r="519" spans="2:30">
      <c r="B519" s="109">
        <v>514</v>
      </c>
      <c r="C519" s="109" t="s">
        <v>1908</v>
      </c>
      <c r="D519" s="109" t="s">
        <v>1810</v>
      </c>
      <c r="E519" s="103">
        <f>VLOOKUP($C519&amp;", "&amp;$D519, '[1]Appendix - GPS Coordinates'!$C:$E, 2, FALSE)</f>
        <v>45.013811500000003</v>
      </c>
      <c r="F519" s="103">
        <f>VLOOKUP($C519&amp;", "&amp;$D519, '[1]Appendix - GPS Coordinates'!$C:$E, 3, FALSE)</f>
        <v>-92.999920477504503</v>
      </c>
      <c r="G519" s="109" t="s">
        <v>148</v>
      </c>
      <c r="H519" s="109">
        <v>2017</v>
      </c>
      <c r="I519" s="103">
        <v>2017</v>
      </c>
      <c r="J519" s="110"/>
      <c r="K519" s="111" t="s">
        <v>89</v>
      </c>
      <c r="L519" s="109" t="s">
        <v>105</v>
      </c>
      <c r="M519" s="112">
        <v>5.0000000000000001E-3</v>
      </c>
      <c r="N519" s="109"/>
      <c r="O519" s="109"/>
      <c r="P519" s="113"/>
      <c r="Q519" s="109" t="s">
        <v>1811</v>
      </c>
      <c r="R519" s="109" t="s">
        <v>133</v>
      </c>
      <c r="S519" s="109"/>
      <c r="T519" s="109" t="s">
        <v>1909</v>
      </c>
      <c r="U519" s="109" t="s">
        <v>1910</v>
      </c>
      <c r="V519" s="109" t="s">
        <v>1810</v>
      </c>
      <c r="W519" s="109"/>
      <c r="X519" s="114"/>
      <c r="Y519" s="114" t="s">
        <v>1813</v>
      </c>
      <c r="Z519" s="109"/>
      <c r="AA519" s="109"/>
      <c r="AB519" s="109"/>
      <c r="AC519" s="109"/>
      <c r="AD519" s="109" t="s">
        <v>1814</v>
      </c>
    </row>
    <row r="520" spans="2:30">
      <c r="B520" s="109">
        <v>515</v>
      </c>
      <c r="C520" s="109" t="s">
        <v>1911</v>
      </c>
      <c r="D520" s="109" t="s">
        <v>1810</v>
      </c>
      <c r="E520" s="103">
        <f>VLOOKUP($C520&amp;", "&amp;$D520, '[1]Appendix - GPS Coordinates'!$C:$E, 2, FALSE)</f>
        <v>44.776350000000001</v>
      </c>
      <c r="F520" s="103">
        <f>VLOOKUP($C520&amp;", "&amp;$D520, '[1]Appendix - GPS Coordinates'!$C:$E, 3, FALSE)</f>
        <v>-94.989721399999993</v>
      </c>
      <c r="G520" s="109" t="s">
        <v>148</v>
      </c>
      <c r="H520" s="109">
        <v>2016</v>
      </c>
      <c r="I520" s="103">
        <v>2016</v>
      </c>
      <c r="J520" s="110"/>
      <c r="K520" s="111" t="s">
        <v>89</v>
      </c>
      <c r="L520" s="109" t="s">
        <v>105</v>
      </c>
      <c r="M520" s="112">
        <v>5.0000000000000001E-3</v>
      </c>
      <c r="N520" s="109"/>
      <c r="O520" s="109"/>
      <c r="P520" s="113"/>
      <c r="Q520" s="109" t="s">
        <v>1811</v>
      </c>
      <c r="R520" s="109" t="s">
        <v>133</v>
      </c>
      <c r="S520" s="109"/>
      <c r="T520" s="109" t="s">
        <v>1912</v>
      </c>
      <c r="U520" s="109" t="s">
        <v>1911</v>
      </c>
      <c r="V520" s="109" t="s">
        <v>1810</v>
      </c>
      <c r="W520" s="109"/>
      <c r="X520" s="114"/>
      <c r="Y520" s="114" t="s">
        <v>1813</v>
      </c>
      <c r="Z520" s="109"/>
      <c r="AA520" s="109"/>
      <c r="AB520" s="109"/>
      <c r="AC520" s="109"/>
      <c r="AD520" s="109" t="s">
        <v>1814</v>
      </c>
    </row>
    <row r="521" spans="2:30">
      <c r="B521" s="103">
        <v>516</v>
      </c>
      <c r="C521" s="109" t="s">
        <v>1913</v>
      </c>
      <c r="D521" s="109" t="s">
        <v>1810</v>
      </c>
      <c r="E521" s="103">
        <f>VLOOKUP($C521&amp;", "&amp;$D521, '[1]Appendix - GPS Coordinates'!$C:$E, 2, FALSE)</f>
        <v>44.562467599999998</v>
      </c>
      <c r="F521" s="103">
        <f>VLOOKUP($C521&amp;", "&amp;$D521, '[1]Appendix - GPS Coordinates'!$C:$E, 3, FALSE)</f>
        <v>-92.533801299999993</v>
      </c>
      <c r="G521" s="109" t="s">
        <v>148</v>
      </c>
      <c r="H521" s="109">
        <v>2016</v>
      </c>
      <c r="I521" s="103">
        <v>2016</v>
      </c>
      <c r="J521" s="110"/>
      <c r="K521" s="111" t="s">
        <v>89</v>
      </c>
      <c r="L521" s="109" t="s">
        <v>165</v>
      </c>
      <c r="M521" s="112">
        <v>6.12</v>
      </c>
      <c r="N521" s="109"/>
      <c r="O521" s="109">
        <v>25</v>
      </c>
      <c r="P521" s="113"/>
      <c r="Q521" s="109" t="s">
        <v>865</v>
      </c>
      <c r="R521" s="109" t="s">
        <v>150</v>
      </c>
      <c r="S521" s="109" t="s">
        <v>1914</v>
      </c>
      <c r="T521" s="109" t="s">
        <v>1915</v>
      </c>
      <c r="U521" s="109" t="s">
        <v>1913</v>
      </c>
      <c r="V521" s="109" t="s">
        <v>1810</v>
      </c>
      <c r="W521" s="109">
        <v>2016</v>
      </c>
      <c r="X521" s="114"/>
      <c r="Y521" s="114" t="s">
        <v>1916</v>
      </c>
      <c r="Z521" s="109" t="s">
        <v>1917</v>
      </c>
      <c r="AA521" s="109"/>
      <c r="AB521" s="109"/>
      <c r="AC521" s="109"/>
      <c r="AD521" s="109"/>
    </row>
    <row r="522" spans="2:30">
      <c r="B522" s="109">
        <v>517</v>
      </c>
      <c r="C522" s="109" t="s">
        <v>1918</v>
      </c>
      <c r="D522" s="109" t="s">
        <v>1810</v>
      </c>
      <c r="E522" s="103">
        <f>VLOOKUP($C522&amp;", "&amp;$D522, '[1]Appendix - GPS Coordinates'!$C:$E, 2, FALSE)</f>
        <v>44.378861299999997</v>
      </c>
      <c r="F522" s="103">
        <f>VLOOKUP($C522&amp;", "&amp;$D522, '[1]Appendix - GPS Coordinates'!$C:$E, 3, FALSE)</f>
        <v>-95.253237299999995</v>
      </c>
      <c r="G522" s="109" t="s">
        <v>148</v>
      </c>
      <c r="H522" s="109"/>
      <c r="I522" s="103">
        <v>2017</v>
      </c>
      <c r="J522" s="110"/>
      <c r="K522" s="111" t="s">
        <v>89</v>
      </c>
      <c r="L522" s="109" t="s">
        <v>165</v>
      </c>
      <c r="M522" s="112">
        <v>0.17</v>
      </c>
      <c r="N522" s="109" t="s">
        <v>166</v>
      </c>
      <c r="O522" s="109"/>
      <c r="P522" s="113"/>
      <c r="Q522" s="109" t="s">
        <v>1919</v>
      </c>
      <c r="R522" s="109" t="s">
        <v>81</v>
      </c>
      <c r="S522" s="109"/>
      <c r="T522" s="109"/>
      <c r="U522" s="109"/>
      <c r="V522" s="109"/>
      <c r="W522" s="109">
        <v>2017</v>
      </c>
      <c r="X522" s="114"/>
      <c r="Y522" s="114" t="s">
        <v>1822</v>
      </c>
      <c r="Z522" s="109"/>
      <c r="AA522" s="109"/>
      <c r="AB522" s="109"/>
      <c r="AC522" s="109"/>
      <c r="AD522" s="109"/>
    </row>
    <row r="523" spans="2:30">
      <c r="B523" s="109">
        <v>518</v>
      </c>
      <c r="C523" s="109" t="s">
        <v>1918</v>
      </c>
      <c r="D523" s="109" t="s">
        <v>1810</v>
      </c>
      <c r="E523" s="103">
        <f>VLOOKUP($C523&amp;", "&amp;$D523, '[1]Appendix - GPS Coordinates'!$C:$E, 2, FALSE)</f>
        <v>44.378861299999997</v>
      </c>
      <c r="F523" s="103">
        <f>VLOOKUP($C523&amp;", "&amp;$D523, '[1]Appendix - GPS Coordinates'!$C:$E, 3, FALSE)</f>
        <v>-95.253237299999995</v>
      </c>
      <c r="G523" s="109" t="s">
        <v>148</v>
      </c>
      <c r="H523" s="109">
        <v>2021</v>
      </c>
      <c r="I523" s="103">
        <v>2021</v>
      </c>
      <c r="J523" s="110">
        <v>44208</v>
      </c>
      <c r="K523" s="111" t="s">
        <v>89</v>
      </c>
      <c r="L523" s="109" t="s">
        <v>165</v>
      </c>
      <c r="M523" s="112">
        <v>1</v>
      </c>
      <c r="N523" s="109"/>
      <c r="O523" s="109"/>
      <c r="P523" s="113"/>
      <c r="Q523" s="109" t="s">
        <v>1920</v>
      </c>
      <c r="R523" s="109" t="s">
        <v>92</v>
      </c>
      <c r="S523" s="109" t="s">
        <v>1921</v>
      </c>
      <c r="T523" s="109" t="s">
        <v>1922</v>
      </c>
      <c r="U523" s="109" t="s">
        <v>1923</v>
      </c>
      <c r="V523" s="109" t="s">
        <v>1810</v>
      </c>
      <c r="W523" s="109"/>
      <c r="X523" s="114"/>
      <c r="Y523" s="114" t="s">
        <v>1924</v>
      </c>
      <c r="Z523" s="109"/>
      <c r="AA523" s="109"/>
      <c r="AB523" s="109"/>
      <c r="AC523" s="109"/>
      <c r="AD523" s="109"/>
    </row>
    <row r="524" spans="2:30">
      <c r="B524" s="103">
        <v>519</v>
      </c>
      <c r="C524" s="109" t="s">
        <v>1925</v>
      </c>
      <c r="D524" s="109" t="s">
        <v>1810</v>
      </c>
      <c r="E524" s="103">
        <f>VLOOKUP($C524&amp;", "&amp;$D524, '[1]Appendix - GPS Coordinates'!$C:$E, 2, FALSE)</f>
        <v>44.949748700000001</v>
      </c>
      <c r="F524" s="103">
        <f>VLOOKUP($C524&amp;", "&amp;$D524, '[1]Appendix - GPS Coordinates'!$C:$E, 3, FALSE)</f>
        <v>-93.093102799999997</v>
      </c>
      <c r="G524" s="109" t="s">
        <v>148</v>
      </c>
      <c r="H524" s="109">
        <v>2020</v>
      </c>
      <c r="I524" s="103">
        <v>2020</v>
      </c>
      <c r="J524" s="110">
        <v>44005</v>
      </c>
      <c r="K524" s="111" t="s">
        <v>89</v>
      </c>
      <c r="L524" s="109" t="s">
        <v>165</v>
      </c>
      <c r="M524" s="112">
        <v>0.81</v>
      </c>
      <c r="N524" s="109"/>
      <c r="O524" s="109"/>
      <c r="P524" s="113"/>
      <c r="Q524" s="109" t="s">
        <v>865</v>
      </c>
      <c r="R524" s="109" t="s">
        <v>150</v>
      </c>
      <c r="S524" s="109" t="s">
        <v>1926</v>
      </c>
      <c r="T524" s="109" t="s">
        <v>1927</v>
      </c>
      <c r="U524" s="109" t="s">
        <v>1910</v>
      </c>
      <c r="V524" s="109" t="s">
        <v>1810</v>
      </c>
      <c r="W524" s="109">
        <v>2021</v>
      </c>
      <c r="X524" s="114"/>
      <c r="Y524" s="114" t="s">
        <v>1928</v>
      </c>
      <c r="Z524" s="109"/>
      <c r="AA524" s="109"/>
      <c r="AB524" s="109"/>
      <c r="AC524" s="109"/>
      <c r="AD524" s="109"/>
    </row>
    <row r="525" spans="2:30">
      <c r="B525" s="109">
        <v>520</v>
      </c>
      <c r="C525" s="109" t="s">
        <v>1929</v>
      </c>
      <c r="D525" s="109" t="s">
        <v>1810</v>
      </c>
      <c r="E525" s="103">
        <f>VLOOKUP($C525&amp;", "&amp;$D525, '[1]Appendix - GPS Coordinates'!$C:$E, 2, FALSE)</f>
        <v>44.798018599999999</v>
      </c>
      <c r="F525" s="103">
        <f>VLOOKUP($C525&amp;", "&amp;$D525, '[1]Appendix - GPS Coordinates'!$C:$E, 3, FALSE)</f>
        <v>-93.526898599999996</v>
      </c>
      <c r="G525" s="109" t="s">
        <v>148</v>
      </c>
      <c r="H525" s="109">
        <v>2018</v>
      </c>
      <c r="I525" s="103">
        <v>2018</v>
      </c>
      <c r="J525" s="110"/>
      <c r="K525" s="111" t="s">
        <v>89</v>
      </c>
      <c r="L525" s="109" t="s">
        <v>105</v>
      </c>
      <c r="M525" s="112">
        <v>5.0000000000000001E-3</v>
      </c>
      <c r="N525" s="109"/>
      <c r="O525" s="109"/>
      <c r="P525" s="113"/>
      <c r="Q525" s="109" t="s">
        <v>1811</v>
      </c>
      <c r="R525" s="109" t="s">
        <v>133</v>
      </c>
      <c r="S525" s="109"/>
      <c r="T525" s="109" t="s">
        <v>1930</v>
      </c>
      <c r="U525" s="109" t="s">
        <v>1929</v>
      </c>
      <c r="V525" s="109" t="s">
        <v>1810</v>
      </c>
      <c r="W525" s="109"/>
      <c r="X525" s="114"/>
      <c r="Y525" s="114" t="s">
        <v>1813</v>
      </c>
      <c r="Z525" s="109"/>
      <c r="AA525" s="109"/>
      <c r="AB525" s="109"/>
      <c r="AC525" s="109"/>
      <c r="AD525" s="109" t="s">
        <v>1814</v>
      </c>
    </row>
    <row r="526" spans="2:30">
      <c r="B526" s="103">
        <v>521</v>
      </c>
      <c r="C526" s="109" t="s">
        <v>1929</v>
      </c>
      <c r="D526" s="109" t="s">
        <v>1810</v>
      </c>
      <c r="E526" s="103">
        <f>VLOOKUP($C526&amp;", "&amp;$D526, '[1]Appendix - GPS Coordinates'!$C:$E, 2, FALSE)</f>
        <v>44.798018599999999</v>
      </c>
      <c r="F526" s="103">
        <f>VLOOKUP($C526&amp;", "&amp;$D526, '[1]Appendix - GPS Coordinates'!$C:$E, 3, FALSE)</f>
        <v>-93.526898599999996</v>
      </c>
      <c r="G526" s="109" t="s">
        <v>148</v>
      </c>
      <c r="H526" s="109"/>
      <c r="I526" s="103">
        <v>2015</v>
      </c>
      <c r="J526" s="110"/>
      <c r="K526" s="111" t="s">
        <v>89</v>
      </c>
      <c r="L526" s="109" t="s">
        <v>105</v>
      </c>
      <c r="M526" s="112">
        <v>1</v>
      </c>
      <c r="N526" s="109"/>
      <c r="O526" s="109"/>
      <c r="P526" s="113"/>
      <c r="Q526" s="109" t="s">
        <v>865</v>
      </c>
      <c r="R526" s="109" t="s">
        <v>150</v>
      </c>
      <c r="S526" s="109" t="s">
        <v>1931</v>
      </c>
      <c r="T526" s="109"/>
      <c r="U526" s="109" t="s">
        <v>1929</v>
      </c>
      <c r="V526" s="109" t="s">
        <v>1810</v>
      </c>
      <c r="W526" s="109">
        <v>2015</v>
      </c>
      <c r="X526" s="114"/>
      <c r="Y526" s="114" t="s">
        <v>1932</v>
      </c>
      <c r="Z526" s="109"/>
      <c r="AA526" s="109"/>
      <c r="AB526" s="109"/>
      <c r="AC526" s="109"/>
      <c r="AD526" s="109"/>
    </row>
    <row r="527" spans="2:30">
      <c r="B527" s="109">
        <v>522</v>
      </c>
      <c r="C527" s="109" t="s">
        <v>1929</v>
      </c>
      <c r="D527" s="109" t="s">
        <v>1810</v>
      </c>
      <c r="E527" s="103">
        <f>VLOOKUP($C527&amp;", "&amp;$D527, '[1]Appendix - GPS Coordinates'!$C:$E, 2, FALSE)</f>
        <v>44.798018599999999</v>
      </c>
      <c r="F527" s="103">
        <f>VLOOKUP($C527&amp;", "&amp;$D527, '[1]Appendix - GPS Coordinates'!$C:$E, 3, FALSE)</f>
        <v>-93.526898599999996</v>
      </c>
      <c r="G527" s="109" t="s">
        <v>148</v>
      </c>
      <c r="H527" s="109">
        <v>2015</v>
      </c>
      <c r="I527" s="103">
        <v>2015</v>
      </c>
      <c r="J527" s="110"/>
      <c r="K527" s="111" t="s">
        <v>89</v>
      </c>
      <c r="L527" s="109" t="s">
        <v>165</v>
      </c>
      <c r="M527" s="112">
        <v>3</v>
      </c>
      <c r="N527" s="109"/>
      <c r="O527" s="109"/>
      <c r="P527" s="113"/>
      <c r="Q527" s="109" t="s">
        <v>865</v>
      </c>
      <c r="R527" s="109" t="s">
        <v>150</v>
      </c>
      <c r="S527" s="109"/>
      <c r="T527" s="109" t="s">
        <v>1933</v>
      </c>
      <c r="U527" s="109" t="s">
        <v>1929</v>
      </c>
      <c r="V527" s="109" t="s">
        <v>1810</v>
      </c>
      <c r="W527" s="109">
        <v>2016</v>
      </c>
      <c r="X527" s="114"/>
      <c r="Y527" s="114" t="s">
        <v>1932</v>
      </c>
      <c r="Z527" s="109"/>
      <c r="AA527" s="109"/>
      <c r="AB527" s="109"/>
      <c r="AC527" s="109"/>
      <c r="AD527" s="109"/>
    </row>
    <row r="528" spans="2:30">
      <c r="B528" s="109">
        <v>523</v>
      </c>
      <c r="C528" s="109" t="s">
        <v>1934</v>
      </c>
      <c r="D528" s="109" t="s">
        <v>1810</v>
      </c>
      <c r="E528" s="103">
        <f>VLOOKUP($C528&amp;", "&amp;$D528, '[1]Appendix - GPS Coordinates'!$C:$E, 2, FALSE)</f>
        <v>44.0234387</v>
      </c>
      <c r="F528" s="103">
        <f>VLOOKUP($C528&amp;", "&amp;$D528, '[1]Appendix - GPS Coordinates'!$C:$E, 3, FALSE)</f>
        <v>-92.463018199999993</v>
      </c>
      <c r="G528" s="109" t="s">
        <v>148</v>
      </c>
      <c r="H528" s="109">
        <v>2016</v>
      </c>
      <c r="I528" s="103">
        <v>2016</v>
      </c>
      <c r="J528" s="110">
        <v>42505</v>
      </c>
      <c r="K528" s="111" t="s">
        <v>89</v>
      </c>
      <c r="L528" s="109" t="s">
        <v>165</v>
      </c>
      <c r="M528" s="112">
        <v>4.72</v>
      </c>
      <c r="N528" s="109" t="s">
        <v>166</v>
      </c>
      <c r="O528" s="109"/>
      <c r="P528" s="113"/>
      <c r="Q528" s="109" t="s">
        <v>1934</v>
      </c>
      <c r="R528" s="109" t="s">
        <v>133</v>
      </c>
      <c r="S528" s="109" t="s">
        <v>1828</v>
      </c>
      <c r="T528" s="109" t="s">
        <v>1829</v>
      </c>
      <c r="U528" s="109"/>
      <c r="V528" s="109"/>
      <c r="W528" s="109">
        <v>2017</v>
      </c>
      <c r="X528" s="114"/>
      <c r="Y528" s="114" t="s">
        <v>1830</v>
      </c>
      <c r="Z528" s="109" t="s">
        <v>1831</v>
      </c>
      <c r="AA528" s="109" t="s">
        <v>707</v>
      </c>
      <c r="AB528" s="109"/>
      <c r="AC528" s="109"/>
      <c r="AD528" s="109"/>
    </row>
    <row r="529" spans="2:30">
      <c r="B529" s="103">
        <v>524</v>
      </c>
      <c r="C529" s="109" t="s">
        <v>1935</v>
      </c>
      <c r="D529" s="109" t="s">
        <v>1810</v>
      </c>
      <c r="E529" s="103">
        <f>VLOOKUP($C529&amp;", "&amp;$D529, '[1]Appendix - GPS Coordinates'!$C:$E, 2, FALSE)</f>
        <v>45.561607500000001</v>
      </c>
      <c r="F529" s="103">
        <f>VLOOKUP($C529&amp;", "&amp;$D529, '[1]Appendix - GPS Coordinates'!$C:$E, 3, FALSE)</f>
        <v>-94.164200399999999</v>
      </c>
      <c r="G529" s="109" t="s">
        <v>148</v>
      </c>
      <c r="H529" s="109">
        <v>2017</v>
      </c>
      <c r="I529" s="103">
        <v>2017</v>
      </c>
      <c r="J529" s="110"/>
      <c r="K529" s="111" t="s">
        <v>89</v>
      </c>
      <c r="L529" s="109" t="s">
        <v>105</v>
      </c>
      <c r="M529" s="112">
        <v>1.3029999999999999</v>
      </c>
      <c r="N529" s="109" t="s">
        <v>166</v>
      </c>
      <c r="O529" s="109"/>
      <c r="P529" s="113"/>
      <c r="Q529" s="109" t="s">
        <v>865</v>
      </c>
      <c r="R529" s="109" t="s">
        <v>150</v>
      </c>
      <c r="S529" s="109"/>
      <c r="T529" s="109" t="s">
        <v>1936</v>
      </c>
      <c r="U529" s="109" t="s">
        <v>1937</v>
      </c>
      <c r="V529" s="109" t="s">
        <v>1810</v>
      </c>
      <c r="W529" s="109"/>
      <c r="X529" s="114"/>
      <c r="Y529" s="114" t="s">
        <v>1938</v>
      </c>
      <c r="Z529" s="109"/>
      <c r="AA529" s="109"/>
      <c r="AB529" s="109"/>
      <c r="AC529" s="109"/>
      <c r="AD529" s="109"/>
    </row>
    <row r="530" spans="2:30">
      <c r="B530" s="109">
        <v>525</v>
      </c>
      <c r="C530" s="109" t="s">
        <v>1935</v>
      </c>
      <c r="D530" s="109" t="s">
        <v>1810</v>
      </c>
      <c r="E530" s="103">
        <f>VLOOKUP($C530&amp;", "&amp;$D530, '[1]Appendix - GPS Coordinates'!$C:$E, 2, FALSE)</f>
        <v>45.561607500000001</v>
      </c>
      <c r="F530" s="103">
        <f>VLOOKUP($C530&amp;", "&amp;$D530, '[1]Appendix - GPS Coordinates'!$C:$E, 3, FALSE)</f>
        <v>-94.164200399999999</v>
      </c>
      <c r="G530" s="109" t="s">
        <v>148</v>
      </c>
      <c r="H530" s="109">
        <v>2015</v>
      </c>
      <c r="I530" s="103">
        <v>2015</v>
      </c>
      <c r="J530" s="110">
        <v>42296</v>
      </c>
      <c r="K530" s="111" t="s">
        <v>89</v>
      </c>
      <c r="L530" s="109" t="s">
        <v>165</v>
      </c>
      <c r="M530" s="112">
        <v>5</v>
      </c>
      <c r="N530" s="109"/>
      <c r="O530" s="109"/>
      <c r="P530" s="113"/>
      <c r="Q530" s="109" t="s">
        <v>865</v>
      </c>
      <c r="R530" s="109" t="s">
        <v>150</v>
      </c>
      <c r="S530" s="109" t="s">
        <v>116</v>
      </c>
      <c r="T530" s="109"/>
      <c r="U530" s="109" t="s">
        <v>1935</v>
      </c>
      <c r="V530" s="109" t="s">
        <v>1810</v>
      </c>
      <c r="W530" s="109">
        <v>2016</v>
      </c>
      <c r="X530" s="114"/>
      <c r="Y530" s="114" t="s">
        <v>1939</v>
      </c>
      <c r="Z530" s="109"/>
      <c r="AA530" s="109"/>
      <c r="AB530" s="109"/>
      <c r="AC530" s="109"/>
      <c r="AD530" s="109"/>
    </row>
    <row r="531" spans="2:30">
      <c r="B531" s="109">
        <v>526</v>
      </c>
      <c r="C531" s="109" t="s">
        <v>1935</v>
      </c>
      <c r="D531" s="109" t="s">
        <v>1810</v>
      </c>
      <c r="E531" s="103">
        <f>VLOOKUP($C531&amp;", "&amp;$D531, '[1]Appendix - GPS Coordinates'!$C:$E, 2, FALSE)</f>
        <v>45.561607500000001</v>
      </c>
      <c r="F531" s="103">
        <f>VLOOKUP($C531&amp;", "&amp;$D531, '[1]Appendix - GPS Coordinates'!$C:$E, 3, FALSE)</f>
        <v>-94.164200399999999</v>
      </c>
      <c r="G531" s="109" t="s">
        <v>148</v>
      </c>
      <c r="H531" s="109">
        <v>2017</v>
      </c>
      <c r="I531" s="103">
        <v>2017</v>
      </c>
      <c r="J531" s="110"/>
      <c r="K531" s="111" t="s">
        <v>89</v>
      </c>
      <c r="L531" s="109" t="s">
        <v>165</v>
      </c>
      <c r="M531" s="112">
        <v>18.477673837761635</v>
      </c>
      <c r="N531" s="109" t="s">
        <v>166</v>
      </c>
      <c r="O531" s="109"/>
      <c r="P531" s="113"/>
      <c r="Q531" s="109" t="s">
        <v>865</v>
      </c>
      <c r="R531" s="109" t="s">
        <v>150</v>
      </c>
      <c r="S531" s="109"/>
      <c r="T531" s="109" t="s">
        <v>1936</v>
      </c>
      <c r="U531" s="109" t="s">
        <v>1937</v>
      </c>
      <c r="V531" s="109" t="s">
        <v>1810</v>
      </c>
      <c r="W531" s="109"/>
      <c r="X531" s="114">
        <v>24117.798999999999</v>
      </c>
      <c r="Y531" s="114" t="s">
        <v>1938</v>
      </c>
      <c r="Z531" s="109"/>
      <c r="AA531" s="109"/>
      <c r="AB531" s="109"/>
      <c r="AC531" s="109"/>
      <c r="AD531" s="109"/>
    </row>
    <row r="532" spans="2:30">
      <c r="B532" s="103">
        <v>527</v>
      </c>
      <c r="C532" s="109" t="s">
        <v>1940</v>
      </c>
      <c r="D532" s="109" t="s">
        <v>1810</v>
      </c>
      <c r="E532" s="103">
        <f>VLOOKUP($C532&amp;", "&amp;$D532, '[1]Appendix - GPS Coordinates'!$C:$E, 2, FALSE)</f>
        <v>44.947572600000001</v>
      </c>
      <c r="F532" s="103">
        <f>VLOOKUP($C532&amp;", "&amp;$D532, '[1]Appendix - GPS Coordinates'!$C:$E, 3, FALSE)</f>
        <v>-93.356902300000002</v>
      </c>
      <c r="G532" s="109" t="s">
        <v>148</v>
      </c>
      <c r="H532" s="109">
        <v>2016</v>
      </c>
      <c r="I532" s="103">
        <v>2016</v>
      </c>
      <c r="J532" s="110"/>
      <c r="K532" s="111" t="s">
        <v>89</v>
      </c>
      <c r="L532" s="109" t="s">
        <v>105</v>
      </c>
      <c r="M532" s="112">
        <v>3.9E-2</v>
      </c>
      <c r="N532" s="109"/>
      <c r="O532" s="109"/>
      <c r="P532" s="113"/>
      <c r="Q532" s="109" t="s">
        <v>865</v>
      </c>
      <c r="R532" s="109" t="s">
        <v>150</v>
      </c>
      <c r="S532" s="109" t="s">
        <v>1941</v>
      </c>
      <c r="T532" s="109" t="s">
        <v>1942</v>
      </c>
      <c r="U532" s="109" t="s">
        <v>1940</v>
      </c>
      <c r="V532" s="109" t="s">
        <v>1810</v>
      </c>
      <c r="W532" s="109">
        <v>2017</v>
      </c>
      <c r="X532" s="114">
        <v>42.304000000000002</v>
      </c>
      <c r="Y532" s="114" t="s">
        <v>1943</v>
      </c>
      <c r="Z532" s="109"/>
      <c r="AA532" s="109"/>
      <c r="AB532" s="109"/>
      <c r="AC532" s="109"/>
      <c r="AD532" s="109" t="s">
        <v>1944</v>
      </c>
    </row>
    <row r="533" spans="2:30">
      <c r="B533" s="109">
        <v>528</v>
      </c>
      <c r="C533" s="109" t="s">
        <v>1940</v>
      </c>
      <c r="D533" s="109" t="s">
        <v>1810</v>
      </c>
      <c r="E533" s="103">
        <f>VLOOKUP($C533&amp;", "&amp;$D533, '[1]Appendix - GPS Coordinates'!$C:$E, 2, FALSE)</f>
        <v>44.947572600000001</v>
      </c>
      <c r="F533" s="103">
        <f>VLOOKUP($C533&amp;", "&amp;$D533, '[1]Appendix - GPS Coordinates'!$C:$E, 3, FALSE)</f>
        <v>-93.356902300000002</v>
      </c>
      <c r="G533" s="109" t="s">
        <v>148</v>
      </c>
      <c r="H533" s="109">
        <v>2016</v>
      </c>
      <c r="I533" s="103">
        <v>2016</v>
      </c>
      <c r="J533" s="110"/>
      <c r="K533" s="111" t="s">
        <v>89</v>
      </c>
      <c r="L533" s="109" t="s">
        <v>105</v>
      </c>
      <c r="M533" s="112">
        <v>7.8E-2</v>
      </c>
      <c r="N533" s="109"/>
      <c r="O533" s="109"/>
      <c r="P533" s="113"/>
      <c r="Q533" s="109" t="s">
        <v>865</v>
      </c>
      <c r="R533" s="109" t="s">
        <v>150</v>
      </c>
      <c r="S533" s="109"/>
      <c r="T533" s="109" t="s">
        <v>1945</v>
      </c>
      <c r="U533" s="109" t="s">
        <v>1940</v>
      </c>
      <c r="V533" s="109" t="s">
        <v>1810</v>
      </c>
      <c r="W533" s="109">
        <v>2017</v>
      </c>
      <c r="X533" s="114">
        <v>73.596000000000004</v>
      </c>
      <c r="Y533" s="114" t="s">
        <v>1943</v>
      </c>
      <c r="Z533" s="109"/>
      <c r="AA533" s="109"/>
      <c r="AB533" s="109"/>
      <c r="AC533" s="109"/>
      <c r="AD533" s="109" t="s">
        <v>1944</v>
      </c>
    </row>
    <row r="534" spans="2:30">
      <c r="B534" s="103">
        <v>529</v>
      </c>
      <c r="C534" s="109" t="s">
        <v>1946</v>
      </c>
      <c r="D534" s="109" t="s">
        <v>1810</v>
      </c>
      <c r="E534" s="103">
        <f>VLOOKUP($C534&amp;", "&amp;$D534, '[1]Appendix - GPS Coordinates'!$C:$E, 2, FALSE)</f>
        <v>44.5430195</v>
      </c>
      <c r="F534" s="103">
        <f>VLOOKUP($C534&amp;", "&amp;$D534, '[1]Appendix - GPS Coordinates'!$C:$E, 3, FALSE)</f>
        <v>-94.366367400000001</v>
      </c>
      <c r="G534" s="109" t="s">
        <v>148</v>
      </c>
      <c r="H534" s="109">
        <v>2016</v>
      </c>
      <c r="I534" s="103">
        <v>2016</v>
      </c>
      <c r="J534" s="110"/>
      <c r="K534" s="111" t="s">
        <v>89</v>
      </c>
      <c r="L534" s="109" t="s">
        <v>105</v>
      </c>
      <c r="M534" s="112">
        <v>5.0000000000000001E-3</v>
      </c>
      <c r="N534" s="109"/>
      <c r="O534" s="109"/>
      <c r="P534" s="113"/>
      <c r="Q534" s="109" t="s">
        <v>1811</v>
      </c>
      <c r="R534" s="109" t="s">
        <v>133</v>
      </c>
      <c r="S534" s="109"/>
      <c r="T534" s="109" t="s">
        <v>1947</v>
      </c>
      <c r="U534" s="109" t="s">
        <v>1946</v>
      </c>
      <c r="V534" s="109" t="s">
        <v>1810</v>
      </c>
      <c r="W534" s="109"/>
      <c r="X534" s="114"/>
      <c r="Y534" s="114" t="s">
        <v>1813</v>
      </c>
      <c r="Z534" s="109"/>
      <c r="AA534" s="109"/>
      <c r="AB534" s="109"/>
      <c r="AC534" s="109"/>
      <c r="AD534" s="109" t="s">
        <v>1814</v>
      </c>
    </row>
    <row r="535" spans="2:30">
      <c r="B535" s="109">
        <v>530</v>
      </c>
      <c r="C535" s="104" t="s">
        <v>1948</v>
      </c>
      <c r="D535" s="104" t="s">
        <v>1949</v>
      </c>
      <c r="E535" s="103">
        <f>VLOOKUP($C535&amp;", "&amp;$D535, '[1]Appendix - GPS Coordinates'!$C:$E, 2, FALSE)</f>
        <v>33.4503998</v>
      </c>
      <c r="F535" s="103">
        <f>VLOOKUP($C535&amp;", "&amp;$D535, '[1]Appendix - GPS Coordinates'!$C:$E, 3, FALSE)</f>
        <v>-88.818387200000004</v>
      </c>
      <c r="G535" s="104" t="s">
        <v>1048</v>
      </c>
      <c r="H535" s="103">
        <v>2021</v>
      </c>
      <c r="I535" s="103">
        <v>2021</v>
      </c>
      <c r="J535" s="105">
        <v>44312</v>
      </c>
      <c r="K535" s="104" t="s">
        <v>89</v>
      </c>
      <c r="L535" s="104" t="s">
        <v>90</v>
      </c>
      <c r="M535" s="106">
        <v>30</v>
      </c>
      <c r="N535" s="104"/>
      <c r="O535" s="103"/>
      <c r="P535" s="103"/>
      <c r="Q535" s="109" t="s">
        <v>1950</v>
      </c>
      <c r="R535" s="109" t="s">
        <v>92</v>
      </c>
      <c r="S535" s="104" t="s">
        <v>314</v>
      </c>
      <c r="T535" s="104" t="s">
        <v>1951</v>
      </c>
      <c r="U535" s="104" t="s">
        <v>1952</v>
      </c>
      <c r="V535" s="104" t="s">
        <v>1949</v>
      </c>
      <c r="W535" s="103">
        <v>2023</v>
      </c>
      <c r="X535" s="107"/>
      <c r="Y535" s="108" t="s">
        <v>1953</v>
      </c>
      <c r="Z535" s="108" t="s">
        <v>1954</v>
      </c>
      <c r="AA535" s="108" t="s">
        <v>1955</v>
      </c>
      <c r="AB535" s="104"/>
      <c r="AC535" s="104"/>
      <c r="AD535" s="104"/>
    </row>
    <row r="536" spans="2:30">
      <c r="B536" s="109">
        <v>531</v>
      </c>
      <c r="C536" s="109" t="s">
        <v>1956</v>
      </c>
      <c r="D536" s="109" t="s">
        <v>1957</v>
      </c>
      <c r="E536" s="103">
        <f>VLOOKUP($C536&amp;", "&amp;$D536, '[1]Appendix - GPS Coordinates'!$C:$E, 2, FALSE)</f>
        <v>39.017316000000001</v>
      </c>
      <c r="F536" s="103">
        <f>VLOOKUP($C536&amp;", "&amp;$D536, '[1]Appendix - GPS Coordinates'!$C:$E, 3, FALSE)</f>
        <v>-94.282264999999995</v>
      </c>
      <c r="G536" s="109" t="s">
        <v>136</v>
      </c>
      <c r="H536" s="109"/>
      <c r="I536" s="103">
        <v>2020</v>
      </c>
      <c r="J536" s="110"/>
      <c r="K536" s="111" t="s">
        <v>89</v>
      </c>
      <c r="L536" s="109" t="s">
        <v>105</v>
      </c>
      <c r="M536" s="112">
        <v>0.42700000000000005</v>
      </c>
      <c r="N536" s="109"/>
      <c r="O536" s="109"/>
      <c r="P536" s="113"/>
      <c r="Q536" s="109" t="s">
        <v>1415</v>
      </c>
      <c r="R536" s="109" t="s">
        <v>150</v>
      </c>
      <c r="S536" s="109" t="s">
        <v>1958</v>
      </c>
      <c r="T536" s="109" t="s">
        <v>1959</v>
      </c>
      <c r="U536" s="109" t="s">
        <v>1956</v>
      </c>
      <c r="V536" s="109" t="s">
        <v>1957</v>
      </c>
      <c r="W536" s="109">
        <v>2020</v>
      </c>
      <c r="X536" s="114"/>
      <c r="Y536" s="114" t="s">
        <v>1960</v>
      </c>
      <c r="Z536" s="109"/>
      <c r="AA536" s="109"/>
      <c r="AB536" s="109"/>
      <c r="AC536" s="109"/>
      <c r="AD536" s="109"/>
    </row>
    <row r="537" spans="2:30">
      <c r="B537" s="103">
        <v>532</v>
      </c>
      <c r="C537" s="109" t="s">
        <v>1961</v>
      </c>
      <c r="D537" s="109" t="s">
        <v>1957</v>
      </c>
      <c r="E537" s="103">
        <f>VLOOKUP($C537&amp;", "&amp;$D537, '[1]Appendix - GPS Coordinates'!$C:$E, 2, FALSE)</f>
        <v>39.794874900000003</v>
      </c>
      <c r="F537" s="103">
        <f>VLOOKUP($C537&amp;", "&amp;$D537, '[1]Appendix - GPS Coordinates'!$C:$E, 3, FALSE)</f>
        <v>-93.553277899999998</v>
      </c>
      <c r="G537" s="109" t="s">
        <v>148</v>
      </c>
      <c r="H537" s="109">
        <v>2016</v>
      </c>
      <c r="I537" s="103">
        <v>2016</v>
      </c>
      <c r="J537" s="110">
        <v>42611</v>
      </c>
      <c r="K537" s="111" t="s">
        <v>89</v>
      </c>
      <c r="L537" s="109" t="s">
        <v>79</v>
      </c>
      <c r="M537" s="112">
        <v>3.17</v>
      </c>
      <c r="N537" s="109" t="s">
        <v>126</v>
      </c>
      <c r="O537" s="109">
        <v>20</v>
      </c>
      <c r="P537" s="113"/>
      <c r="Q537" s="109" t="s">
        <v>1962</v>
      </c>
      <c r="R537" s="109" t="s">
        <v>81</v>
      </c>
      <c r="S537" s="109" t="s">
        <v>1963</v>
      </c>
      <c r="T537" s="109" t="s">
        <v>1964</v>
      </c>
      <c r="U537" s="109" t="s">
        <v>1965</v>
      </c>
      <c r="V537" s="109" t="s">
        <v>1957</v>
      </c>
      <c r="W537" s="109">
        <v>2017</v>
      </c>
      <c r="X537" s="114">
        <v>4404.1000000000004</v>
      </c>
      <c r="Y537" s="109" t="s">
        <v>1966</v>
      </c>
      <c r="Z537" s="109" t="s">
        <v>1967</v>
      </c>
      <c r="AA537" s="109" t="s">
        <v>1968</v>
      </c>
      <c r="AB537" s="109"/>
      <c r="AC537" s="109"/>
      <c r="AD537" s="109"/>
    </row>
    <row r="538" spans="2:30">
      <c r="B538" s="109">
        <v>533</v>
      </c>
      <c r="C538" s="104" t="s">
        <v>1969</v>
      </c>
      <c r="D538" s="104" t="s">
        <v>1957</v>
      </c>
      <c r="E538" s="103">
        <f>VLOOKUP($C538&amp;", "&amp;$D538, '[1]Appendix - GPS Coordinates'!$C:$E, 2, FALSE)</f>
        <v>38.946403500000002</v>
      </c>
      <c r="F538" s="103">
        <f>VLOOKUP($C538&amp;", "&amp;$D538, '[1]Appendix - GPS Coordinates'!$C:$E, 3, FALSE)</f>
        <v>-92.348463158080705</v>
      </c>
      <c r="G538" s="104" t="s">
        <v>148</v>
      </c>
      <c r="H538" s="103">
        <v>2021</v>
      </c>
      <c r="I538" s="103">
        <v>2021</v>
      </c>
      <c r="J538" s="105">
        <v>44327</v>
      </c>
      <c r="K538" s="104" t="s">
        <v>89</v>
      </c>
      <c r="L538" s="104" t="s">
        <v>79</v>
      </c>
      <c r="M538" s="106">
        <v>10</v>
      </c>
      <c r="N538" s="104"/>
      <c r="O538" s="103">
        <v>30</v>
      </c>
      <c r="P538" s="103">
        <v>44.82</v>
      </c>
      <c r="Q538" s="104" t="s">
        <v>1970</v>
      </c>
      <c r="R538" s="104" t="s">
        <v>81</v>
      </c>
      <c r="S538" s="104" t="s">
        <v>1971</v>
      </c>
      <c r="T538" s="104" t="s">
        <v>1972</v>
      </c>
      <c r="U538" s="104" t="s">
        <v>1969</v>
      </c>
      <c r="V538" s="104" t="s">
        <v>1957</v>
      </c>
      <c r="W538" s="103">
        <v>2021</v>
      </c>
      <c r="X538" s="107">
        <v>23567</v>
      </c>
      <c r="Y538" s="108" t="s">
        <v>1973</v>
      </c>
      <c r="Z538" s="104"/>
      <c r="AA538" s="104"/>
      <c r="AB538" s="104"/>
      <c r="AC538" s="104"/>
      <c r="AD538" s="104"/>
    </row>
    <row r="539" spans="2:30">
      <c r="B539" s="109">
        <v>534</v>
      </c>
      <c r="C539" s="109" t="s">
        <v>1974</v>
      </c>
      <c r="D539" s="109" t="s">
        <v>1957</v>
      </c>
      <c r="E539" s="103">
        <f>VLOOKUP($C539&amp;", "&amp;$D539, '[1]Appendix - GPS Coordinates'!$C:$E, 2, FALSE)</f>
        <v>37.876979900000002</v>
      </c>
      <c r="F539" s="103">
        <f>VLOOKUP($C539&amp;", "&amp;$D539, '[1]Appendix - GPS Coordinates'!$C:$E, 3, FALSE)</f>
        <v>-94.021330300000002</v>
      </c>
      <c r="G539" s="109" t="s">
        <v>136</v>
      </c>
      <c r="H539" s="109"/>
      <c r="I539" s="103">
        <v>2018</v>
      </c>
      <c r="J539" s="110"/>
      <c r="K539" s="111" t="s">
        <v>89</v>
      </c>
      <c r="L539" s="109" t="s">
        <v>79</v>
      </c>
      <c r="M539" s="112">
        <v>3.17</v>
      </c>
      <c r="N539" s="109" t="s">
        <v>126</v>
      </c>
      <c r="O539" s="109"/>
      <c r="P539" s="113"/>
      <c r="Q539" s="109" t="s">
        <v>1975</v>
      </c>
      <c r="R539" s="109" t="s">
        <v>81</v>
      </c>
      <c r="S539" s="109" t="s">
        <v>1963</v>
      </c>
      <c r="T539" s="109" t="s">
        <v>1976</v>
      </c>
      <c r="U539" s="109" t="s">
        <v>1974</v>
      </c>
      <c r="V539" s="109" t="s">
        <v>1957</v>
      </c>
      <c r="W539" s="109">
        <v>2018</v>
      </c>
      <c r="X539" s="114">
        <v>4049.7</v>
      </c>
      <c r="Y539" s="109" t="s">
        <v>1966</v>
      </c>
      <c r="Z539" s="109" t="s">
        <v>1977</v>
      </c>
      <c r="AA539" s="109" t="s">
        <v>1978</v>
      </c>
      <c r="AB539" s="109"/>
      <c r="AC539" s="109"/>
      <c r="AD539" s="109"/>
    </row>
    <row r="540" spans="2:30">
      <c r="B540" s="103">
        <v>535</v>
      </c>
      <c r="C540" s="109" t="s">
        <v>1979</v>
      </c>
      <c r="D540" s="109" t="s">
        <v>1957</v>
      </c>
      <c r="E540" s="103">
        <f>VLOOKUP($C540&amp;", "&amp;$D540, '[1]Appendix - GPS Coordinates'!$C:$E, 2, FALSE)</f>
        <v>39.075235200000002</v>
      </c>
      <c r="F540" s="103">
        <f>VLOOKUP($C540&amp;", "&amp;$D540, '[1]Appendix - GPS Coordinates'!$C:$E, 3, FALSE)</f>
        <v>-93.717256699999993</v>
      </c>
      <c r="G540" s="109" t="s">
        <v>136</v>
      </c>
      <c r="H540" s="109"/>
      <c r="I540" s="103">
        <v>2017</v>
      </c>
      <c r="J540" s="110"/>
      <c r="K540" s="111" t="s">
        <v>89</v>
      </c>
      <c r="L540" s="109" t="s">
        <v>79</v>
      </c>
      <c r="M540" s="112">
        <v>3.17</v>
      </c>
      <c r="N540" s="109" t="s">
        <v>126</v>
      </c>
      <c r="O540" s="109"/>
      <c r="P540" s="113"/>
      <c r="Q540" s="109" t="s">
        <v>1980</v>
      </c>
      <c r="R540" s="109" t="s">
        <v>81</v>
      </c>
      <c r="S540" s="109" t="s">
        <v>1963</v>
      </c>
      <c r="T540" s="109" t="s">
        <v>1981</v>
      </c>
      <c r="U540" s="109" t="s">
        <v>1979</v>
      </c>
      <c r="V540" s="109" t="s">
        <v>1957</v>
      </c>
      <c r="W540" s="109">
        <v>2017</v>
      </c>
      <c r="X540" s="114">
        <v>4330.7</v>
      </c>
      <c r="Y540" s="109" t="s">
        <v>1966</v>
      </c>
      <c r="Z540" s="109" t="s">
        <v>1982</v>
      </c>
      <c r="AA540" s="109" t="s">
        <v>1983</v>
      </c>
      <c r="AB540" s="109"/>
      <c r="AC540" s="109"/>
      <c r="AD540" s="109"/>
    </row>
    <row r="541" spans="2:30">
      <c r="B541" s="109">
        <v>536</v>
      </c>
      <c r="C541" s="109" t="s">
        <v>1984</v>
      </c>
      <c r="D541" s="109" t="s">
        <v>1957</v>
      </c>
      <c r="E541" s="103">
        <f>VLOOKUP($C541&amp;", "&amp;$D541, '[1]Appendix - GPS Coordinates'!$C:$E, 2, FALSE)</f>
        <v>39.0924792</v>
      </c>
      <c r="F541" s="103">
        <f>VLOOKUP($C541&amp;", "&amp;$D541, '[1]Appendix - GPS Coordinates'!$C:$E, 3, FALSE)</f>
        <v>-94.413792299999997</v>
      </c>
      <c r="G541" s="109" t="s">
        <v>136</v>
      </c>
      <c r="H541" s="109"/>
      <c r="I541" s="103">
        <v>2017</v>
      </c>
      <c r="J541" s="110"/>
      <c r="K541" s="111" t="s">
        <v>89</v>
      </c>
      <c r="L541" s="109" t="s">
        <v>165</v>
      </c>
      <c r="M541" s="112">
        <v>3</v>
      </c>
      <c r="N541" s="109" t="s">
        <v>166</v>
      </c>
      <c r="O541" s="109"/>
      <c r="P541" s="113"/>
      <c r="Q541" s="109" t="s">
        <v>1985</v>
      </c>
      <c r="R541" s="109" t="s">
        <v>81</v>
      </c>
      <c r="S541" s="109" t="s">
        <v>1986</v>
      </c>
      <c r="T541" s="109" t="s">
        <v>1987</v>
      </c>
      <c r="U541" s="109"/>
      <c r="V541" s="109" t="s">
        <v>1957</v>
      </c>
      <c r="W541" s="109">
        <v>2017</v>
      </c>
      <c r="X541" s="114">
        <v>5256</v>
      </c>
      <c r="Y541" s="114" t="s">
        <v>1988</v>
      </c>
      <c r="Z541" s="109" t="s">
        <v>714</v>
      </c>
      <c r="AA541" s="109"/>
      <c r="AB541" s="109"/>
      <c r="AC541" s="109"/>
      <c r="AD541" s="109"/>
    </row>
    <row r="542" spans="2:30">
      <c r="B542" s="103">
        <v>537</v>
      </c>
      <c r="C542" s="109" t="s">
        <v>1984</v>
      </c>
      <c r="D542" s="109" t="s">
        <v>1957</v>
      </c>
      <c r="E542" s="103">
        <f>VLOOKUP($C542&amp;", "&amp;$D542, '[1]Appendix - GPS Coordinates'!$C:$E, 2, FALSE)</f>
        <v>39.0924792</v>
      </c>
      <c r="F542" s="103">
        <f>VLOOKUP($C542&amp;", "&amp;$D542, '[1]Appendix - GPS Coordinates'!$C:$E, 3, FALSE)</f>
        <v>-94.413792299999997</v>
      </c>
      <c r="G542" s="109" t="s">
        <v>136</v>
      </c>
      <c r="H542" s="109">
        <v>2016</v>
      </c>
      <c r="I542" s="103">
        <v>2016</v>
      </c>
      <c r="J542" s="110"/>
      <c r="K542" s="111" t="s">
        <v>89</v>
      </c>
      <c r="L542" s="109" t="s">
        <v>165</v>
      </c>
      <c r="M542" s="112">
        <v>3.85</v>
      </c>
      <c r="N542" s="109" t="s">
        <v>126</v>
      </c>
      <c r="O542" s="109">
        <v>25</v>
      </c>
      <c r="P542" s="113"/>
      <c r="Q542" s="109" t="s">
        <v>1985</v>
      </c>
      <c r="R542" s="109" t="s">
        <v>81</v>
      </c>
      <c r="S542" s="109" t="s">
        <v>1986</v>
      </c>
      <c r="T542" s="109" t="s">
        <v>1989</v>
      </c>
      <c r="U542" s="109" t="s">
        <v>1984</v>
      </c>
      <c r="V542" s="109" t="s">
        <v>1957</v>
      </c>
      <c r="W542" s="109">
        <v>2016</v>
      </c>
      <c r="X542" s="114">
        <v>6651</v>
      </c>
      <c r="Y542" s="114" t="s">
        <v>1990</v>
      </c>
      <c r="Z542" s="109" t="s">
        <v>1991</v>
      </c>
      <c r="AA542" s="109" t="s">
        <v>1408</v>
      </c>
      <c r="AB542" s="109"/>
      <c r="AC542" s="109"/>
      <c r="AD542" s="109"/>
    </row>
    <row r="543" spans="2:30">
      <c r="B543" s="109">
        <v>538</v>
      </c>
      <c r="C543" s="109" t="s">
        <v>1984</v>
      </c>
      <c r="D543" s="109" t="s">
        <v>1957</v>
      </c>
      <c r="E543" s="103">
        <f>VLOOKUP($C543&amp;", "&amp;$D543, '[1]Appendix - GPS Coordinates'!$C:$E, 2, FALSE)</f>
        <v>39.0924792</v>
      </c>
      <c r="F543" s="103">
        <f>VLOOKUP($C543&amp;", "&amp;$D543, '[1]Appendix - GPS Coordinates'!$C:$E, 3, FALSE)</f>
        <v>-94.413792299999997</v>
      </c>
      <c r="G543" s="109" t="s">
        <v>136</v>
      </c>
      <c r="H543" s="109"/>
      <c r="I543" s="103">
        <v>2018</v>
      </c>
      <c r="J543" s="110"/>
      <c r="K543" s="111" t="s">
        <v>89</v>
      </c>
      <c r="L543" s="109" t="s">
        <v>165</v>
      </c>
      <c r="M543" s="112">
        <v>4</v>
      </c>
      <c r="N543" s="109" t="s">
        <v>166</v>
      </c>
      <c r="O543" s="109"/>
      <c r="P543" s="113"/>
      <c r="Q543" s="109" t="s">
        <v>1985</v>
      </c>
      <c r="R543" s="109" t="s">
        <v>81</v>
      </c>
      <c r="S543" s="109" t="s">
        <v>1986</v>
      </c>
      <c r="T543" s="109" t="s">
        <v>1992</v>
      </c>
      <c r="U543" s="109"/>
      <c r="V543" s="109" t="s">
        <v>1957</v>
      </c>
      <c r="W543" s="109">
        <v>2018</v>
      </c>
      <c r="X543" s="114">
        <v>6925</v>
      </c>
      <c r="Y543" s="114" t="s">
        <v>1993</v>
      </c>
      <c r="Z543" s="109" t="s">
        <v>714</v>
      </c>
      <c r="AA543" s="109"/>
      <c r="AB543" s="109"/>
      <c r="AC543" s="109"/>
      <c r="AD543" s="109"/>
    </row>
    <row r="544" spans="2:30">
      <c r="B544" s="109">
        <v>539</v>
      </c>
      <c r="C544" s="109" t="s">
        <v>1984</v>
      </c>
      <c r="D544" s="109" t="s">
        <v>1957</v>
      </c>
      <c r="E544" s="103">
        <f>VLOOKUP($C544&amp;", "&amp;$D544, '[1]Appendix - GPS Coordinates'!$C:$E, 2, FALSE)</f>
        <v>39.0924792</v>
      </c>
      <c r="F544" s="103">
        <f>VLOOKUP($C544&amp;", "&amp;$D544, '[1]Appendix - GPS Coordinates'!$C:$E, 3, FALSE)</f>
        <v>-94.413792299999997</v>
      </c>
      <c r="G544" s="109" t="s">
        <v>136</v>
      </c>
      <c r="H544" s="109">
        <v>2017</v>
      </c>
      <c r="I544" s="103">
        <v>2017</v>
      </c>
      <c r="J544" s="110">
        <v>43061</v>
      </c>
      <c r="K544" s="111" t="s">
        <v>89</v>
      </c>
      <c r="L544" s="109" t="s">
        <v>165</v>
      </c>
      <c r="M544" s="112">
        <v>4.5</v>
      </c>
      <c r="N544" s="109" t="s">
        <v>166</v>
      </c>
      <c r="O544" s="109"/>
      <c r="P544" s="113"/>
      <c r="Q544" s="109" t="s">
        <v>1985</v>
      </c>
      <c r="R544" s="109" t="s">
        <v>81</v>
      </c>
      <c r="S544" s="109" t="s">
        <v>1986</v>
      </c>
      <c r="T544" s="109" t="s">
        <v>1994</v>
      </c>
      <c r="U544" s="109"/>
      <c r="V544" s="109" t="s">
        <v>1957</v>
      </c>
      <c r="W544" s="109">
        <v>2018</v>
      </c>
      <c r="X544" s="114">
        <v>7791</v>
      </c>
      <c r="Y544" s="114" t="s">
        <v>1988</v>
      </c>
      <c r="Z544" s="109" t="s">
        <v>714</v>
      </c>
      <c r="AA544" s="109"/>
      <c r="AB544" s="109"/>
      <c r="AC544" s="109"/>
      <c r="AD544" s="109"/>
    </row>
    <row r="545" spans="2:30">
      <c r="B545" s="103">
        <v>540</v>
      </c>
      <c r="C545" s="109" t="s">
        <v>1404</v>
      </c>
      <c r="D545" s="109" t="s">
        <v>1957</v>
      </c>
      <c r="E545" s="103">
        <f>VLOOKUP($C545&amp;", "&amp;$D545, '[1]Appendix - GPS Coordinates'!$C:$E, 2, FALSE)</f>
        <v>39.100104999999999</v>
      </c>
      <c r="F545" s="103">
        <f>VLOOKUP($C545&amp;", "&amp;$D545, '[1]Appendix - GPS Coordinates'!$C:$E, 3, FALSE)</f>
        <v>-94.578141599999995</v>
      </c>
      <c r="G545" s="109" t="s">
        <v>136</v>
      </c>
      <c r="H545" s="109">
        <v>2020</v>
      </c>
      <c r="I545" s="103">
        <v>2020</v>
      </c>
      <c r="J545" s="110">
        <v>44124</v>
      </c>
      <c r="K545" s="111" t="s">
        <v>246</v>
      </c>
      <c r="L545" s="109" t="s">
        <v>90</v>
      </c>
      <c r="M545" s="112">
        <v>18.274999999999999</v>
      </c>
      <c r="N545" s="109"/>
      <c r="O545" s="109">
        <v>15</v>
      </c>
      <c r="P545" s="113">
        <v>17</v>
      </c>
      <c r="Q545" s="109" t="s">
        <v>1415</v>
      </c>
      <c r="R545" s="109" t="s">
        <v>150</v>
      </c>
      <c r="S545" s="109" t="s">
        <v>1995</v>
      </c>
      <c r="T545" s="109" t="s">
        <v>1410</v>
      </c>
      <c r="U545" s="109" t="s">
        <v>1996</v>
      </c>
      <c r="V545" s="109" t="s">
        <v>1400</v>
      </c>
      <c r="W545" s="109">
        <v>2020</v>
      </c>
      <c r="X545" s="114">
        <v>65839</v>
      </c>
      <c r="Y545" s="114" t="s">
        <v>1997</v>
      </c>
      <c r="Z545" s="109" t="s">
        <v>1998</v>
      </c>
      <c r="AA545" s="109" t="s">
        <v>1395</v>
      </c>
      <c r="AB545" s="109"/>
      <c r="AC545" s="109"/>
      <c r="AD545" s="109" t="s">
        <v>1999</v>
      </c>
    </row>
    <row r="546" spans="2:30">
      <c r="B546" s="109">
        <v>541</v>
      </c>
      <c r="C546" s="109" t="s">
        <v>2000</v>
      </c>
      <c r="D546" s="109" t="s">
        <v>1957</v>
      </c>
      <c r="E546" s="103">
        <f>VLOOKUP($C546&amp;", "&amp;$D546, '[1]Appendix - GPS Coordinates'!$C:$E, 2, FALSE)</f>
        <v>37.680666899999999</v>
      </c>
      <c r="F546" s="103">
        <f>VLOOKUP($C546&amp;", "&amp;$D546, '[1]Appendix - GPS Coordinates'!$C:$E, 3, FALSE)</f>
        <v>-92.663783499999994</v>
      </c>
      <c r="G546" s="109" t="s">
        <v>148</v>
      </c>
      <c r="H546" s="109"/>
      <c r="I546" s="103">
        <v>2017</v>
      </c>
      <c r="J546" s="110"/>
      <c r="K546" s="111" t="s">
        <v>89</v>
      </c>
      <c r="L546" s="109" t="s">
        <v>79</v>
      </c>
      <c r="M546" s="112">
        <v>3.17</v>
      </c>
      <c r="N546" s="109" t="s">
        <v>126</v>
      </c>
      <c r="O546" s="109"/>
      <c r="P546" s="113"/>
      <c r="Q546" s="109" t="s">
        <v>2001</v>
      </c>
      <c r="R546" s="109" t="s">
        <v>81</v>
      </c>
      <c r="S546" s="109" t="s">
        <v>1963</v>
      </c>
      <c r="T546" s="109" t="s">
        <v>2002</v>
      </c>
      <c r="U546" s="109" t="s">
        <v>2000</v>
      </c>
      <c r="V546" s="109" t="s">
        <v>1957</v>
      </c>
      <c r="W546" s="109">
        <v>2017</v>
      </c>
      <c r="X546" s="114">
        <v>4280.66</v>
      </c>
      <c r="Y546" s="109" t="s">
        <v>1966</v>
      </c>
      <c r="Z546" s="109" t="s">
        <v>2003</v>
      </c>
      <c r="AA546" s="109" t="s">
        <v>2004</v>
      </c>
      <c r="AB546" s="109" t="s">
        <v>2005</v>
      </c>
      <c r="AC546" s="109"/>
      <c r="AD546" s="109"/>
    </row>
    <row r="547" spans="2:30">
      <c r="B547" s="109">
        <v>542</v>
      </c>
      <c r="C547" s="109" t="s">
        <v>2006</v>
      </c>
      <c r="D547" s="109" t="s">
        <v>1957</v>
      </c>
      <c r="E547" s="103">
        <f>VLOOKUP($C547&amp;", "&amp;$D547, '[1]Appendix - GPS Coordinates'!$C:$E, 2, FALSE)</f>
        <v>39.123077700000003</v>
      </c>
      <c r="F547" s="103">
        <f>VLOOKUP($C547&amp;", "&amp;$D547, '[1]Appendix - GPS Coordinates'!$C:$E, 3, FALSE)</f>
        <v>-93.196870399999995</v>
      </c>
      <c r="G547" s="109" t="s">
        <v>136</v>
      </c>
      <c r="H547" s="109">
        <v>2015</v>
      </c>
      <c r="I547" s="103">
        <v>2015</v>
      </c>
      <c r="J547" s="110"/>
      <c r="K547" s="111" t="s">
        <v>89</v>
      </c>
      <c r="L547" s="109" t="s">
        <v>79</v>
      </c>
      <c r="M547" s="112">
        <v>3.17</v>
      </c>
      <c r="N547" s="109" t="s">
        <v>126</v>
      </c>
      <c r="O547" s="109">
        <v>25</v>
      </c>
      <c r="P547" s="113"/>
      <c r="Q547" s="109" t="s">
        <v>2007</v>
      </c>
      <c r="R547" s="109" t="s">
        <v>81</v>
      </c>
      <c r="S547" s="109" t="s">
        <v>1963</v>
      </c>
      <c r="T547" s="109" t="s">
        <v>2008</v>
      </c>
      <c r="U547" s="109" t="s">
        <v>2006</v>
      </c>
      <c r="V547" s="109" t="s">
        <v>1957</v>
      </c>
      <c r="W547" s="109">
        <v>2016</v>
      </c>
      <c r="X547" s="114">
        <v>4266.5</v>
      </c>
      <c r="Y547" s="109" t="s">
        <v>1966</v>
      </c>
      <c r="Z547" s="109" t="s">
        <v>2009</v>
      </c>
      <c r="AA547" s="109" t="s">
        <v>2010</v>
      </c>
      <c r="AB547" s="109"/>
      <c r="AC547" s="109"/>
      <c r="AD547" s="109"/>
    </row>
    <row r="548" spans="2:30">
      <c r="B548" s="103">
        <v>543</v>
      </c>
      <c r="C548" s="109" t="s">
        <v>2011</v>
      </c>
      <c r="D548" s="109" t="s">
        <v>1957</v>
      </c>
      <c r="E548" s="103">
        <f>VLOOKUP($C548&amp;", "&amp;$D548, '[1]Appendix - GPS Coordinates'!$C:$E, 2, FALSE)</f>
        <v>38.946403500000002</v>
      </c>
      <c r="F548" s="103">
        <f>VLOOKUP($C548&amp;", "&amp;$D548, '[1]Appendix - GPS Coordinates'!$C:$E, 3, FALSE)</f>
        <v>-92.348463158080705</v>
      </c>
      <c r="G548" s="109" t="s">
        <v>148</v>
      </c>
      <c r="H548" s="109">
        <v>2015</v>
      </c>
      <c r="I548" s="103">
        <v>2015</v>
      </c>
      <c r="J548" s="110">
        <v>42185</v>
      </c>
      <c r="K548" s="111" t="s">
        <v>89</v>
      </c>
      <c r="L548" s="109" t="s">
        <v>79</v>
      </c>
      <c r="M548" s="112">
        <v>6.5</v>
      </c>
      <c r="N548" s="109"/>
      <c r="O548" s="109"/>
      <c r="P548" s="113"/>
      <c r="Q548" s="109" t="s">
        <v>2012</v>
      </c>
      <c r="R548" s="109" t="s">
        <v>133</v>
      </c>
      <c r="S548" s="109" t="s">
        <v>1963</v>
      </c>
      <c r="T548" s="109" t="s">
        <v>2013</v>
      </c>
      <c r="U548" s="109" t="s">
        <v>2014</v>
      </c>
      <c r="V548" s="109" t="s">
        <v>2015</v>
      </c>
      <c r="W548" s="109">
        <v>2015</v>
      </c>
      <c r="X548" s="114">
        <v>4990</v>
      </c>
      <c r="Y548" s="114" t="s">
        <v>2016</v>
      </c>
      <c r="Z548" s="109" t="s">
        <v>2016</v>
      </c>
      <c r="AA548" s="109"/>
      <c r="AB548" s="109"/>
      <c r="AC548" s="109"/>
      <c r="AD548" s="109"/>
    </row>
    <row r="549" spans="2:30">
      <c r="B549" s="109">
        <v>544</v>
      </c>
      <c r="C549" s="109" t="s">
        <v>2011</v>
      </c>
      <c r="D549" s="109" t="s">
        <v>1957</v>
      </c>
      <c r="E549" s="103">
        <f>VLOOKUP($C549&amp;", "&amp;$D549, '[1]Appendix - GPS Coordinates'!$C:$E, 2, FALSE)</f>
        <v>38.946403500000002</v>
      </c>
      <c r="F549" s="103">
        <f>VLOOKUP($C549&amp;", "&amp;$D549, '[1]Appendix - GPS Coordinates'!$C:$E, 3, FALSE)</f>
        <v>-92.348463158080705</v>
      </c>
      <c r="G549" s="109" t="s">
        <v>136</v>
      </c>
      <c r="H549" s="109">
        <v>2020</v>
      </c>
      <c r="I549" s="103">
        <v>2020</v>
      </c>
      <c r="J549" s="110">
        <v>44000</v>
      </c>
      <c r="K549" s="111" t="s">
        <v>246</v>
      </c>
      <c r="L549" s="109" t="s">
        <v>79</v>
      </c>
      <c r="M549" s="112">
        <v>30</v>
      </c>
      <c r="N549" s="109"/>
      <c r="O549" s="109">
        <v>12</v>
      </c>
      <c r="P549" s="113"/>
      <c r="Q549" s="109" t="s">
        <v>2012</v>
      </c>
      <c r="R549" s="109" t="s">
        <v>133</v>
      </c>
      <c r="S549" s="109" t="s">
        <v>1409</v>
      </c>
      <c r="T549" s="109" t="s">
        <v>2017</v>
      </c>
      <c r="U549" s="109" t="s">
        <v>333</v>
      </c>
      <c r="V549" s="109" t="s">
        <v>1400</v>
      </c>
      <c r="W549" s="109"/>
      <c r="X549" s="114"/>
      <c r="Y549" s="109" t="s">
        <v>1412</v>
      </c>
      <c r="Z549" s="109"/>
      <c r="AA549" s="109"/>
      <c r="AB549" s="109"/>
      <c r="AC549" s="109"/>
      <c r="AD549" s="109" t="s">
        <v>2018</v>
      </c>
    </row>
    <row r="550" spans="2:30">
      <c r="B550" s="103">
        <v>545</v>
      </c>
      <c r="C550" s="109" t="s">
        <v>2019</v>
      </c>
      <c r="D550" s="109" t="s">
        <v>1957</v>
      </c>
      <c r="E550" s="103">
        <f>VLOOKUP($C550&amp;", "&amp;$D550, '[1]Appendix - GPS Coordinates'!$C:$E, 2, FALSE)</f>
        <v>37.950932399999999</v>
      </c>
      <c r="F550" s="103">
        <f>VLOOKUP($C550&amp;", "&amp;$D550, '[1]Appendix - GPS Coordinates'!$C:$E, 3, FALSE)</f>
        <v>-91.770807599999998</v>
      </c>
      <c r="G550" s="109" t="s">
        <v>148</v>
      </c>
      <c r="H550" s="109">
        <v>2015</v>
      </c>
      <c r="I550" s="103">
        <v>2015</v>
      </c>
      <c r="J550" s="110">
        <v>42310</v>
      </c>
      <c r="K550" s="111" t="s">
        <v>89</v>
      </c>
      <c r="L550" s="109" t="s">
        <v>79</v>
      </c>
      <c r="M550" s="112">
        <v>3.17</v>
      </c>
      <c r="N550" s="109" t="s">
        <v>126</v>
      </c>
      <c r="O550" s="109">
        <v>25</v>
      </c>
      <c r="P550" s="113"/>
      <c r="Q550" s="109" t="s">
        <v>2020</v>
      </c>
      <c r="R550" s="109" t="s">
        <v>81</v>
      </c>
      <c r="S550" s="109" t="s">
        <v>1963</v>
      </c>
      <c r="T550" s="109" t="s">
        <v>2021</v>
      </c>
      <c r="U550" s="109" t="s">
        <v>2019</v>
      </c>
      <c r="V550" s="109" t="s">
        <v>1957</v>
      </c>
      <c r="W550" s="109">
        <v>2016</v>
      </c>
      <c r="X550" s="114">
        <v>4249.5</v>
      </c>
      <c r="Y550" s="109" t="s">
        <v>1966</v>
      </c>
      <c r="Z550" s="109" t="s">
        <v>2022</v>
      </c>
      <c r="AA550" s="109" t="s">
        <v>2023</v>
      </c>
      <c r="AB550" s="109" t="s">
        <v>2024</v>
      </c>
      <c r="AC550" s="109"/>
      <c r="AD550" s="109" t="s">
        <v>2025</v>
      </c>
    </row>
    <row r="551" spans="2:30">
      <c r="B551" s="109">
        <v>546</v>
      </c>
      <c r="C551" s="109" t="s">
        <v>2026</v>
      </c>
      <c r="D551" s="109" t="s">
        <v>1957</v>
      </c>
      <c r="E551" s="103">
        <f>VLOOKUP($C551&amp;", "&amp;$D551, '[1]Appendix - GPS Coordinates'!$C:$E, 2, FALSE)</f>
        <v>38.6529545</v>
      </c>
      <c r="F551" s="103">
        <f>VLOOKUP($C551&amp;", "&amp;$D551, '[1]Appendix - GPS Coordinates'!$C:$E, 3, FALSE)</f>
        <v>-90.241116560246297</v>
      </c>
      <c r="G551" s="109" t="s">
        <v>136</v>
      </c>
      <c r="H551" s="109"/>
      <c r="I551" s="103">
        <v>2019</v>
      </c>
      <c r="J551" s="110"/>
      <c r="K551" s="111" t="s">
        <v>89</v>
      </c>
      <c r="L551" s="109" t="s">
        <v>165</v>
      </c>
      <c r="M551" s="112">
        <v>1</v>
      </c>
      <c r="N551" s="109"/>
      <c r="O551" s="109"/>
      <c r="P551" s="113"/>
      <c r="Q551" s="109" t="s">
        <v>2027</v>
      </c>
      <c r="R551" s="109" t="s">
        <v>150</v>
      </c>
      <c r="S551" s="109"/>
      <c r="T551" s="109" t="s">
        <v>2028</v>
      </c>
      <c r="U551" s="109" t="s">
        <v>2026</v>
      </c>
      <c r="V551" s="109" t="s">
        <v>1957</v>
      </c>
      <c r="W551" s="109">
        <v>2019</v>
      </c>
      <c r="X551" s="114"/>
      <c r="Y551" s="109" t="s">
        <v>2029</v>
      </c>
      <c r="Z551" s="109" t="s">
        <v>2030</v>
      </c>
      <c r="AA551" s="109"/>
      <c r="AB551" s="109"/>
      <c r="AC551" s="109"/>
      <c r="AD551" s="109"/>
    </row>
    <row r="552" spans="2:30">
      <c r="B552" s="109">
        <v>547</v>
      </c>
      <c r="C552" s="104" t="s">
        <v>2031</v>
      </c>
      <c r="D552" s="104" t="s">
        <v>852</v>
      </c>
      <c r="E552" s="103">
        <f>VLOOKUP($C552&amp;", "&amp;$D552, '[1]Appendix - GPS Coordinates'!$C:$E, 2, FALSE)</f>
        <v>41.855662000000002</v>
      </c>
      <c r="F552" s="103">
        <f>VLOOKUP($C552&amp;", "&amp;$D552, '[1]Appendix - GPS Coordinates'!$C:$E, 3, FALSE)</f>
        <v>-96.335790200000005</v>
      </c>
      <c r="G552" s="104" t="s">
        <v>136</v>
      </c>
      <c r="H552" s="103">
        <v>2021</v>
      </c>
      <c r="I552" s="103">
        <v>2021</v>
      </c>
      <c r="J552" s="105">
        <v>44344</v>
      </c>
      <c r="K552" s="104" t="s">
        <v>89</v>
      </c>
      <c r="L552" s="104" t="s">
        <v>79</v>
      </c>
      <c r="M552" s="106">
        <v>1.4</v>
      </c>
      <c r="N552" s="104" t="s">
        <v>166</v>
      </c>
      <c r="O552" s="103">
        <v>20</v>
      </c>
      <c r="P552" s="103"/>
      <c r="Q552" s="104" t="s">
        <v>2032</v>
      </c>
      <c r="R552" s="104" t="s">
        <v>92</v>
      </c>
      <c r="S552" s="104" t="s">
        <v>2033</v>
      </c>
      <c r="T552" s="104"/>
      <c r="U552" s="104" t="s">
        <v>2034</v>
      </c>
      <c r="V552" s="104" t="s">
        <v>852</v>
      </c>
      <c r="W552" s="103">
        <v>2021</v>
      </c>
      <c r="X552" s="107"/>
      <c r="Y552" s="108" t="s">
        <v>2035</v>
      </c>
      <c r="Z552" s="108" t="s">
        <v>2036</v>
      </c>
      <c r="AA552" s="104"/>
      <c r="AB552" s="104"/>
      <c r="AC552" s="104"/>
      <c r="AD552" s="104" t="s">
        <v>2037</v>
      </c>
    </row>
    <row r="553" spans="2:30">
      <c r="B553" s="103">
        <v>548</v>
      </c>
      <c r="C553" s="109" t="s">
        <v>2038</v>
      </c>
      <c r="D553" s="109" t="s">
        <v>852</v>
      </c>
      <c r="E553" s="103">
        <f>VLOOKUP($C553&amp;", "&amp;$D553, '[1]Appendix - GPS Coordinates'!$C:$E, 2, FALSE)</f>
        <v>41.115847500000001</v>
      </c>
      <c r="F553" s="103">
        <f>VLOOKUP($C553&amp;", "&amp;$D553, '[1]Appendix - GPS Coordinates'!$C:$E, 3, FALSE)</f>
        <v>-98.001724899999999</v>
      </c>
      <c r="G553" s="109" t="s">
        <v>136</v>
      </c>
      <c r="H553" s="109"/>
      <c r="I553" s="103">
        <v>2017</v>
      </c>
      <c r="J553" s="110"/>
      <c r="K553" s="111" t="s">
        <v>89</v>
      </c>
      <c r="L553" s="109" t="s">
        <v>165</v>
      </c>
      <c r="M553" s="112">
        <v>7.4999999999999997E-2</v>
      </c>
      <c r="N553" s="109" t="s">
        <v>166</v>
      </c>
      <c r="O553" s="109"/>
      <c r="P553" s="113"/>
      <c r="Q553" s="109" t="s">
        <v>2039</v>
      </c>
      <c r="R553" s="109" t="s">
        <v>81</v>
      </c>
      <c r="S553" s="109"/>
      <c r="T553" s="109" t="s">
        <v>2040</v>
      </c>
      <c r="U553" s="109"/>
      <c r="V553" s="109"/>
      <c r="W553" s="109">
        <v>2017</v>
      </c>
      <c r="X553" s="114"/>
      <c r="Y553" s="114" t="s">
        <v>714</v>
      </c>
      <c r="Z553" s="109"/>
      <c r="AA553" s="109"/>
      <c r="AB553" s="109"/>
      <c r="AC553" s="109"/>
      <c r="AD553" s="109"/>
    </row>
    <row r="554" spans="2:30">
      <c r="B554" s="109">
        <v>549</v>
      </c>
      <c r="C554" s="109" t="s">
        <v>2041</v>
      </c>
      <c r="D554" s="109" t="s">
        <v>852</v>
      </c>
      <c r="E554" s="103">
        <f>VLOOKUP($C554&amp;", "&amp;$D554, '[1]Appendix - GPS Coordinates'!$C:$E, 2, FALSE)</f>
        <v>41.429625799999997</v>
      </c>
      <c r="F554" s="103">
        <f>VLOOKUP($C554&amp;", "&amp;$D554, '[1]Appendix - GPS Coordinates'!$C:$E, 3, FALSE)</f>
        <v>-97.368429399999997</v>
      </c>
      <c r="G554" s="109" t="s">
        <v>136</v>
      </c>
      <c r="H554" s="109"/>
      <c r="I554" s="103">
        <v>2017</v>
      </c>
      <c r="J554" s="110"/>
      <c r="K554" s="111" t="s">
        <v>89</v>
      </c>
      <c r="L554" s="109" t="s">
        <v>165</v>
      </c>
      <c r="M554" s="112">
        <v>5.76</v>
      </c>
      <c r="N554" s="109" t="s">
        <v>166</v>
      </c>
      <c r="O554" s="109"/>
      <c r="P554" s="113"/>
      <c r="Q554" s="109" t="s">
        <v>2042</v>
      </c>
      <c r="R554" s="109" t="s">
        <v>81</v>
      </c>
      <c r="S554" s="109"/>
      <c r="T554" s="109" t="s">
        <v>2043</v>
      </c>
      <c r="U554" s="109"/>
      <c r="V554" s="109"/>
      <c r="W554" s="109">
        <v>2017</v>
      </c>
      <c r="X554" s="114"/>
      <c r="Y554" s="114" t="s">
        <v>714</v>
      </c>
      <c r="Z554" s="109"/>
      <c r="AA554" s="109"/>
      <c r="AB554" s="109"/>
      <c r="AC554" s="109"/>
      <c r="AD554" s="109"/>
    </row>
    <row r="555" spans="2:30">
      <c r="B555" s="109">
        <v>550</v>
      </c>
      <c r="C555" s="109" t="s">
        <v>2044</v>
      </c>
      <c r="D555" s="109" t="s">
        <v>852</v>
      </c>
      <c r="E555" s="103">
        <f>VLOOKUP($C555&amp;", "&amp;$D555, '[1]Appendix - GPS Coordinates'!$C:$E, 2, FALSE)</f>
        <v>41.455828199999999</v>
      </c>
      <c r="F555" s="103">
        <f>VLOOKUP($C555&amp;", "&amp;$D555, '[1]Appendix - GPS Coordinates'!$C:$E, 3, FALSE)</f>
        <v>-96.026402399999995</v>
      </c>
      <c r="G555" s="109" t="s">
        <v>136</v>
      </c>
      <c r="H555" s="109"/>
      <c r="I555" s="103" t="s">
        <v>1242</v>
      </c>
      <c r="J555" s="110"/>
      <c r="K555" s="111" t="s">
        <v>89</v>
      </c>
      <c r="L555" s="109" t="s">
        <v>165</v>
      </c>
      <c r="M555" s="112">
        <v>5</v>
      </c>
      <c r="N555" s="109" t="s">
        <v>166</v>
      </c>
      <c r="O555" s="109"/>
      <c r="P555" s="113"/>
      <c r="Q555" s="109" t="s">
        <v>2045</v>
      </c>
      <c r="R555" s="109" t="s">
        <v>81</v>
      </c>
      <c r="S555" s="109"/>
      <c r="T555" s="109" t="s">
        <v>2046</v>
      </c>
      <c r="U555" s="109"/>
      <c r="V555" s="109"/>
      <c r="W555" s="109" t="s">
        <v>1242</v>
      </c>
      <c r="X555" s="114"/>
      <c r="Y555" s="114" t="s">
        <v>707</v>
      </c>
      <c r="Z555" s="109"/>
      <c r="AA555" s="109"/>
      <c r="AB555" s="109"/>
      <c r="AC555" s="109"/>
      <c r="AD555" s="109"/>
    </row>
    <row r="556" spans="2:30">
      <c r="B556" s="103">
        <v>551</v>
      </c>
      <c r="C556" s="109" t="s">
        <v>2047</v>
      </c>
      <c r="D556" s="109" t="s">
        <v>852</v>
      </c>
      <c r="E556" s="103">
        <f>VLOOKUP($C556&amp;", "&amp;$D556, '[1]Appendix - GPS Coordinates'!$C:$E, 2, FALSE)</f>
        <v>41.433836300000003</v>
      </c>
      <c r="F556" s="103">
        <f>VLOOKUP($C556&amp;", "&amp;$D556, '[1]Appendix - GPS Coordinates'!$C:$E, 3, FALSE)</f>
        <v>-96.496044900000001</v>
      </c>
      <c r="G556" s="109" t="s">
        <v>136</v>
      </c>
      <c r="H556" s="109"/>
      <c r="I556" s="103" t="s">
        <v>1490</v>
      </c>
      <c r="J556" s="110"/>
      <c r="K556" s="111" t="s">
        <v>89</v>
      </c>
      <c r="L556" s="109" t="s">
        <v>165</v>
      </c>
      <c r="M556" s="112">
        <v>1.28</v>
      </c>
      <c r="N556" s="109" t="s">
        <v>166</v>
      </c>
      <c r="O556" s="109"/>
      <c r="P556" s="113"/>
      <c r="Q556" s="109" t="s">
        <v>2048</v>
      </c>
      <c r="R556" s="109" t="s">
        <v>81</v>
      </c>
      <c r="S556" s="109"/>
      <c r="T556" s="109" t="s">
        <v>2049</v>
      </c>
      <c r="U556" s="109"/>
      <c r="V556" s="109"/>
      <c r="W556" s="109" t="s">
        <v>1490</v>
      </c>
      <c r="X556" s="114"/>
      <c r="Y556" s="114" t="s">
        <v>707</v>
      </c>
      <c r="Z556" s="109"/>
      <c r="AA556" s="109"/>
      <c r="AB556" s="109"/>
      <c r="AC556" s="109"/>
      <c r="AD556" s="109"/>
    </row>
    <row r="557" spans="2:30">
      <c r="B557" s="109">
        <v>552</v>
      </c>
      <c r="C557" s="109" t="s">
        <v>2047</v>
      </c>
      <c r="D557" s="109" t="s">
        <v>852</v>
      </c>
      <c r="E557" s="103">
        <f>VLOOKUP($C557&amp;", "&amp;$D557, '[1]Appendix - GPS Coordinates'!$C:$E, 2, FALSE)</f>
        <v>41.433836300000003</v>
      </c>
      <c r="F557" s="103">
        <f>VLOOKUP($C557&amp;", "&amp;$D557, '[1]Appendix - GPS Coordinates'!$C:$E, 3, FALSE)</f>
        <v>-96.496044900000001</v>
      </c>
      <c r="G557" s="109" t="s">
        <v>136</v>
      </c>
      <c r="H557" s="109">
        <v>2017</v>
      </c>
      <c r="I557" s="103">
        <v>2017</v>
      </c>
      <c r="J557" s="110"/>
      <c r="K557" s="111" t="s">
        <v>89</v>
      </c>
      <c r="L557" s="109" t="s">
        <v>165</v>
      </c>
      <c r="M557" s="112">
        <v>1.55</v>
      </c>
      <c r="N557" s="109"/>
      <c r="O557" s="109"/>
      <c r="P557" s="113"/>
      <c r="Q557" s="109" t="s">
        <v>2048</v>
      </c>
      <c r="R557" s="109" t="s">
        <v>81</v>
      </c>
      <c r="S557" s="109"/>
      <c r="T557" s="109" t="s">
        <v>2050</v>
      </c>
      <c r="U557" s="109" t="s">
        <v>2047</v>
      </c>
      <c r="V557" s="109" t="s">
        <v>852</v>
      </c>
      <c r="W557" s="109">
        <v>2018</v>
      </c>
      <c r="X557" s="114">
        <v>1712</v>
      </c>
      <c r="Y557" s="114" t="s">
        <v>2051</v>
      </c>
      <c r="Z557" s="109"/>
      <c r="AA557" s="109"/>
      <c r="AB557" s="109"/>
      <c r="AC557" s="109"/>
      <c r="AD557" s="109"/>
    </row>
    <row r="558" spans="2:30">
      <c r="B558" s="103">
        <v>553</v>
      </c>
      <c r="C558" s="109" t="s">
        <v>2052</v>
      </c>
      <c r="D558" s="109" t="s">
        <v>852</v>
      </c>
      <c r="E558" s="103">
        <f>VLOOKUP($C558&amp;", "&amp;$D558, '[1]Appendix - GPS Coordinates'!$C:$E, 2, FALSE)</f>
        <v>40.924270999999997</v>
      </c>
      <c r="F558" s="103">
        <f>VLOOKUP($C558&amp;", "&amp;$D558, '[1]Appendix - GPS Coordinates'!$C:$E, 3, FALSE)</f>
        <v>-98.338684999999998</v>
      </c>
      <c r="G558" s="109" t="s">
        <v>136</v>
      </c>
      <c r="H558" s="109"/>
      <c r="I558" s="103">
        <v>2018</v>
      </c>
      <c r="J558" s="110"/>
      <c r="K558" s="111" t="s">
        <v>89</v>
      </c>
      <c r="L558" s="109" t="s">
        <v>105</v>
      </c>
      <c r="M558" s="112">
        <v>1</v>
      </c>
      <c r="N558" s="109"/>
      <c r="O558" s="109"/>
      <c r="P558" s="113"/>
      <c r="Q558" s="109" t="s">
        <v>2053</v>
      </c>
      <c r="R558" s="109" t="s">
        <v>81</v>
      </c>
      <c r="S558" s="109" t="s">
        <v>2054</v>
      </c>
      <c r="T558" s="109"/>
      <c r="U558" s="109" t="s">
        <v>2052</v>
      </c>
      <c r="V558" s="109" t="s">
        <v>852</v>
      </c>
      <c r="W558" s="109">
        <v>2018</v>
      </c>
      <c r="X558" s="114"/>
      <c r="Y558" s="114" t="s">
        <v>2055</v>
      </c>
      <c r="Z558" s="109"/>
      <c r="AA558" s="109"/>
      <c r="AB558" s="109"/>
      <c r="AC558" s="109"/>
      <c r="AD558" s="109"/>
    </row>
    <row r="559" spans="2:30">
      <c r="B559" s="109">
        <v>554</v>
      </c>
      <c r="C559" s="109" t="s">
        <v>2052</v>
      </c>
      <c r="D559" s="109" t="s">
        <v>852</v>
      </c>
      <c r="E559" s="103">
        <f>VLOOKUP($C559&amp;", "&amp;$D559, '[1]Appendix - GPS Coordinates'!$C:$E, 2, FALSE)</f>
        <v>40.924270999999997</v>
      </c>
      <c r="F559" s="103">
        <f>VLOOKUP($C559&amp;", "&amp;$D559, '[1]Appendix - GPS Coordinates'!$C:$E, 3, FALSE)</f>
        <v>-98.338684999999998</v>
      </c>
      <c r="G559" s="109" t="s">
        <v>148</v>
      </c>
      <c r="H559" s="109">
        <v>2015</v>
      </c>
      <c r="I559" s="103">
        <v>2015</v>
      </c>
      <c r="J559" s="110">
        <v>42178</v>
      </c>
      <c r="K559" s="111" t="s">
        <v>246</v>
      </c>
      <c r="L559" s="109" t="s">
        <v>79</v>
      </c>
      <c r="M559" s="112">
        <v>36</v>
      </c>
      <c r="N559" s="109"/>
      <c r="O559" s="109">
        <v>25</v>
      </c>
      <c r="P559" s="113"/>
      <c r="Q559" s="109" t="s">
        <v>2056</v>
      </c>
      <c r="R559" s="109" t="s">
        <v>81</v>
      </c>
      <c r="S559" s="109" t="s">
        <v>1107</v>
      </c>
      <c r="T559" s="109" t="s">
        <v>2057</v>
      </c>
      <c r="U559" s="109" t="s">
        <v>2058</v>
      </c>
      <c r="V559" s="109" t="s">
        <v>852</v>
      </c>
      <c r="W559" s="109">
        <v>2016</v>
      </c>
      <c r="X559" s="114"/>
      <c r="Y559" s="114" t="s">
        <v>2059</v>
      </c>
      <c r="Z559" s="109" t="s">
        <v>2060</v>
      </c>
      <c r="AA559" s="109" t="s">
        <v>2061</v>
      </c>
      <c r="AB559" s="109"/>
      <c r="AC559" s="109"/>
      <c r="AD559" s="109"/>
    </row>
    <row r="560" spans="2:30">
      <c r="B560" s="109">
        <v>555</v>
      </c>
      <c r="C560" s="109" t="s">
        <v>2062</v>
      </c>
      <c r="D560" s="109" t="s">
        <v>852</v>
      </c>
      <c r="E560" s="103">
        <f>VLOOKUP($C560&amp;", "&amp;$D560, '[1]Appendix - GPS Coordinates'!$C:$E, 2, FALSE)</f>
        <v>40.586132200000002</v>
      </c>
      <c r="F560" s="103">
        <f>VLOOKUP($C560&amp;", "&amp;$D560, '[1]Appendix - GPS Coordinates'!$C:$E, 3, FALSE)</f>
        <v>-98.389888299999996</v>
      </c>
      <c r="G560" s="109" t="s">
        <v>136</v>
      </c>
      <c r="H560" s="109"/>
      <c r="I560" s="103" t="s">
        <v>1242</v>
      </c>
      <c r="J560" s="110"/>
      <c r="K560" s="111" t="s">
        <v>89</v>
      </c>
      <c r="L560" s="109" t="s">
        <v>165</v>
      </c>
      <c r="M560" s="112">
        <v>1.5</v>
      </c>
      <c r="N560" s="109" t="s">
        <v>166</v>
      </c>
      <c r="O560" s="109"/>
      <c r="P560" s="113"/>
      <c r="Q560" s="109" t="s">
        <v>2063</v>
      </c>
      <c r="R560" s="109" t="s">
        <v>81</v>
      </c>
      <c r="S560" s="109"/>
      <c r="T560" s="109" t="s">
        <v>2064</v>
      </c>
      <c r="U560" s="109"/>
      <c r="V560" s="109"/>
      <c r="W560" s="109" t="s">
        <v>1242</v>
      </c>
      <c r="X560" s="114"/>
      <c r="Y560" s="114" t="s">
        <v>707</v>
      </c>
      <c r="Z560" s="109"/>
      <c r="AA560" s="109"/>
      <c r="AB560" s="109"/>
      <c r="AC560" s="109"/>
      <c r="AD560" s="109"/>
    </row>
    <row r="561" spans="2:30">
      <c r="B561" s="103">
        <v>556</v>
      </c>
      <c r="C561" s="109" t="s">
        <v>2065</v>
      </c>
      <c r="D561" s="109" t="s">
        <v>852</v>
      </c>
      <c r="E561" s="103">
        <f>VLOOKUP($C561&amp;", "&amp;$D561, '[1]Appendix - GPS Coordinates'!$C:$E, 2, FALSE)</f>
        <v>42.321577699999999</v>
      </c>
      <c r="F561" s="103">
        <f>VLOOKUP($C561&amp;", "&amp;$D561, '[1]Appendix - GPS Coordinates'!$C:$E, 3, FALSE)</f>
        <v>-103.0728713</v>
      </c>
      <c r="G561" s="109" t="s">
        <v>136</v>
      </c>
      <c r="H561" s="109"/>
      <c r="I561" s="103">
        <v>2020</v>
      </c>
      <c r="J561" s="110"/>
      <c r="K561" s="111" t="s">
        <v>89</v>
      </c>
      <c r="L561" s="109" t="s">
        <v>105</v>
      </c>
      <c r="M561" s="112">
        <v>1</v>
      </c>
      <c r="N561" s="109" t="s">
        <v>166</v>
      </c>
      <c r="O561" s="109"/>
      <c r="P561" s="113"/>
      <c r="Q561" s="109" t="s">
        <v>2066</v>
      </c>
      <c r="R561" s="109" t="s">
        <v>81</v>
      </c>
      <c r="S561" s="109" t="s">
        <v>2067</v>
      </c>
      <c r="T561" s="109"/>
      <c r="U561" s="109" t="s">
        <v>2065</v>
      </c>
      <c r="V561" s="109" t="s">
        <v>852</v>
      </c>
      <c r="W561" s="109">
        <v>2020</v>
      </c>
      <c r="X561" s="114"/>
      <c r="Y561" s="114" t="s">
        <v>2068</v>
      </c>
      <c r="Z561" s="109"/>
      <c r="AA561" s="109"/>
      <c r="AB561" s="109"/>
      <c r="AC561" s="109"/>
      <c r="AD561" s="109"/>
    </row>
    <row r="562" spans="2:30">
      <c r="B562" s="109">
        <v>557</v>
      </c>
      <c r="C562" s="109" t="s">
        <v>2069</v>
      </c>
      <c r="D562" s="109" t="s">
        <v>852</v>
      </c>
      <c r="E562" s="103">
        <f>VLOOKUP($C562&amp;", "&amp;$D562, '[1]Appendix - GPS Coordinates'!$C:$E, 2, FALSE)</f>
        <v>40.490621599999997</v>
      </c>
      <c r="F562" s="103">
        <f>VLOOKUP($C562&amp;", "&amp;$D562, '[1]Appendix - GPS Coordinates'!$C:$E, 3, FALSE)</f>
        <v>-98.947234399999999</v>
      </c>
      <c r="G562" s="109" t="s">
        <v>136</v>
      </c>
      <c r="H562" s="109">
        <v>2017</v>
      </c>
      <c r="I562" s="103">
        <v>2017</v>
      </c>
      <c r="J562" s="110"/>
      <c r="K562" s="111" t="s">
        <v>89</v>
      </c>
      <c r="L562" s="109" t="s">
        <v>165</v>
      </c>
      <c r="M562" s="112">
        <v>5.76</v>
      </c>
      <c r="N562" s="109"/>
      <c r="O562" s="109"/>
      <c r="P562" s="113"/>
      <c r="Q562" s="109" t="s">
        <v>2070</v>
      </c>
      <c r="R562" s="109" t="s">
        <v>81</v>
      </c>
      <c r="S562" s="109" t="s">
        <v>2071</v>
      </c>
      <c r="T562" s="109" t="s">
        <v>2072</v>
      </c>
      <c r="U562" s="109" t="s">
        <v>2069</v>
      </c>
      <c r="V562" s="109" t="s">
        <v>852</v>
      </c>
      <c r="W562" s="109">
        <v>2017</v>
      </c>
      <c r="X562" s="114"/>
      <c r="Y562" s="114" t="s">
        <v>2073</v>
      </c>
      <c r="Z562" s="109" t="s">
        <v>2074</v>
      </c>
      <c r="AA562" s="109"/>
      <c r="AB562" s="109"/>
      <c r="AC562" s="109"/>
      <c r="AD562" s="109"/>
    </row>
    <row r="563" spans="2:30">
      <c r="B563" s="109">
        <v>558</v>
      </c>
      <c r="C563" s="109" t="s">
        <v>195</v>
      </c>
      <c r="D563" s="109" t="s">
        <v>852</v>
      </c>
      <c r="E563" s="103">
        <f>VLOOKUP($C563&amp;", "&amp;$D563, '[1]Appendix - GPS Coordinates'!$C:$E, 2, FALSE)</f>
        <v>40.808886100000002</v>
      </c>
      <c r="F563" s="103">
        <f>VLOOKUP($C563&amp;", "&amp;$D563, '[1]Appendix - GPS Coordinates'!$C:$E, 3, FALSE)</f>
        <v>-96.707775100000006</v>
      </c>
      <c r="G563" s="109" t="s">
        <v>136</v>
      </c>
      <c r="H563" s="109">
        <v>2016</v>
      </c>
      <c r="I563" s="103">
        <v>2016</v>
      </c>
      <c r="J563" s="110"/>
      <c r="K563" s="111" t="s">
        <v>89</v>
      </c>
      <c r="L563" s="109" t="s">
        <v>165</v>
      </c>
      <c r="M563" s="112">
        <v>4.7</v>
      </c>
      <c r="N563" s="109" t="s">
        <v>2075</v>
      </c>
      <c r="O563" s="109"/>
      <c r="P563" s="113"/>
      <c r="Q563" s="109" t="s">
        <v>2076</v>
      </c>
      <c r="R563" s="109" t="s">
        <v>81</v>
      </c>
      <c r="S563" s="109" t="s">
        <v>2077</v>
      </c>
      <c r="T563" s="109" t="s">
        <v>2078</v>
      </c>
      <c r="U563" s="109" t="s">
        <v>195</v>
      </c>
      <c r="V563" s="109" t="s">
        <v>852</v>
      </c>
      <c r="W563" s="109">
        <v>2016</v>
      </c>
      <c r="X563" s="114"/>
      <c r="Y563" s="114" t="s">
        <v>2079</v>
      </c>
      <c r="Z563" s="109"/>
      <c r="AA563" s="109"/>
      <c r="AB563" s="109"/>
      <c r="AC563" s="109"/>
      <c r="AD563" s="109"/>
    </row>
    <row r="564" spans="2:30">
      <c r="B564" s="103">
        <v>559</v>
      </c>
      <c r="C564" s="109" t="s">
        <v>2080</v>
      </c>
      <c r="D564" s="109" t="s">
        <v>852</v>
      </c>
      <c r="E564" s="103">
        <f>VLOOKUP($C564&amp;", "&amp;$D564, '[1]Appendix - GPS Coordinates'!$C:$E, 2, FALSE)</f>
        <v>42.028337899999997</v>
      </c>
      <c r="F564" s="103">
        <f>VLOOKUP($C564&amp;", "&amp;$D564, '[1]Appendix - GPS Coordinates'!$C:$E, 3, FALSE)</f>
        <v>-97.416996400000002</v>
      </c>
      <c r="G564" s="109" t="s">
        <v>136</v>
      </c>
      <c r="H564" s="109">
        <v>2019</v>
      </c>
      <c r="I564" s="103">
        <v>2019</v>
      </c>
      <c r="J564" s="110">
        <v>43571</v>
      </c>
      <c r="K564" s="111" t="s">
        <v>89</v>
      </c>
      <c r="L564" s="109" t="s">
        <v>165</v>
      </c>
      <c r="M564" s="112">
        <v>8.5</v>
      </c>
      <c r="N564" s="109"/>
      <c r="O564" s="109">
        <v>30</v>
      </c>
      <c r="P564" s="113"/>
      <c r="Q564" s="109" t="s">
        <v>2070</v>
      </c>
      <c r="R564" s="109" t="s">
        <v>92</v>
      </c>
      <c r="S564" s="109" t="s">
        <v>2081</v>
      </c>
      <c r="T564" s="109" t="s">
        <v>2082</v>
      </c>
      <c r="U564" s="109" t="s">
        <v>2080</v>
      </c>
      <c r="V564" s="109" t="s">
        <v>852</v>
      </c>
      <c r="W564" s="109">
        <v>2020</v>
      </c>
      <c r="X564" s="114"/>
      <c r="Y564" s="114" t="s">
        <v>2083</v>
      </c>
      <c r="Z564" s="109" t="s">
        <v>2084</v>
      </c>
      <c r="AA564" s="109"/>
      <c r="AB564" s="109"/>
      <c r="AC564" s="109"/>
      <c r="AD564" s="109"/>
    </row>
    <row r="565" spans="2:30">
      <c r="B565" s="109">
        <v>560</v>
      </c>
      <c r="C565" s="109" t="s">
        <v>2085</v>
      </c>
      <c r="D565" s="109" t="s">
        <v>852</v>
      </c>
      <c r="E565" s="103">
        <f>VLOOKUP($C565&amp;", "&amp;$D565, '[1]Appendix - GPS Coordinates'!$C:$E, 2, FALSE)</f>
        <v>41.862302</v>
      </c>
      <c r="F565" s="103">
        <f>VLOOKUP($C565&amp;", "&amp;$D565, '[1]Appendix - GPS Coordinates'!$C:$E, 3, FALSE)</f>
        <v>-103.6627088</v>
      </c>
      <c r="G565" s="109" t="s">
        <v>148</v>
      </c>
      <c r="H565" s="109">
        <v>2015</v>
      </c>
      <c r="I565" s="103">
        <v>2015</v>
      </c>
      <c r="J565" s="110">
        <v>42351</v>
      </c>
      <c r="K565" s="111" t="s">
        <v>89</v>
      </c>
      <c r="L565" s="109" t="s">
        <v>165</v>
      </c>
      <c r="M565" s="112">
        <v>0.128</v>
      </c>
      <c r="N565" s="109"/>
      <c r="O565" s="109"/>
      <c r="P565" s="113"/>
      <c r="Q565" s="109" t="s">
        <v>2070</v>
      </c>
      <c r="R565" s="109" t="s">
        <v>81</v>
      </c>
      <c r="S565" s="109"/>
      <c r="T565" s="109" t="s">
        <v>2086</v>
      </c>
      <c r="U565" s="109" t="s">
        <v>2085</v>
      </c>
      <c r="V565" s="109" t="s">
        <v>852</v>
      </c>
      <c r="W565" s="109">
        <v>2017</v>
      </c>
      <c r="X565" s="114">
        <v>200</v>
      </c>
      <c r="Y565" s="114" t="s">
        <v>2087</v>
      </c>
      <c r="Z565" s="109" t="s">
        <v>2088</v>
      </c>
      <c r="AA565" s="109"/>
      <c r="AB565" s="109"/>
      <c r="AC565" s="109"/>
      <c r="AD565" s="109"/>
    </row>
    <row r="566" spans="2:30">
      <c r="B566" s="103">
        <v>561</v>
      </c>
      <c r="C566" s="109" t="s">
        <v>2085</v>
      </c>
      <c r="D566" s="109" t="s">
        <v>852</v>
      </c>
      <c r="E566" s="103">
        <f>VLOOKUP($C566&amp;", "&amp;$D566, '[1]Appendix - GPS Coordinates'!$C:$E, 2, FALSE)</f>
        <v>41.862302</v>
      </c>
      <c r="F566" s="103">
        <f>VLOOKUP($C566&amp;", "&amp;$D566, '[1]Appendix - GPS Coordinates'!$C:$E, 3, FALSE)</f>
        <v>-103.6627088</v>
      </c>
      <c r="G566" s="109" t="s">
        <v>148</v>
      </c>
      <c r="H566" s="109">
        <v>2018</v>
      </c>
      <c r="I566" s="103">
        <v>2018</v>
      </c>
      <c r="J566" s="110">
        <v>43227</v>
      </c>
      <c r="K566" s="111" t="s">
        <v>89</v>
      </c>
      <c r="L566" s="109" t="s">
        <v>165</v>
      </c>
      <c r="M566" s="112">
        <v>4.5999999999999996</v>
      </c>
      <c r="N566" s="109"/>
      <c r="O566" s="109">
        <v>25</v>
      </c>
      <c r="P566" s="113">
        <v>49.9</v>
      </c>
      <c r="Q566" s="109" t="s">
        <v>2070</v>
      </c>
      <c r="R566" s="109" t="s">
        <v>81</v>
      </c>
      <c r="S566" s="109" t="s">
        <v>1037</v>
      </c>
      <c r="T566" s="109" t="s">
        <v>2089</v>
      </c>
      <c r="U566" s="109" t="s">
        <v>2085</v>
      </c>
      <c r="V566" s="109" t="s">
        <v>852</v>
      </c>
      <c r="W566" s="109">
        <v>2019</v>
      </c>
      <c r="X566" s="114"/>
      <c r="Y566" s="114" t="s">
        <v>2088</v>
      </c>
      <c r="Z566" s="109" t="s">
        <v>2090</v>
      </c>
      <c r="AA566" s="109"/>
      <c r="AB566" s="109"/>
      <c r="AC566" s="109"/>
      <c r="AD566" s="109"/>
    </row>
    <row r="567" spans="2:30">
      <c r="B567" s="109">
        <v>562</v>
      </c>
      <c r="C567" s="109" t="s">
        <v>2091</v>
      </c>
      <c r="D567" s="109" t="s">
        <v>852</v>
      </c>
      <c r="E567" s="103">
        <f>VLOOKUP($C567&amp;", "&amp;$D567, '[1]Appendix - GPS Coordinates'!$C:$E, 2, FALSE)</f>
        <v>42.473780499999997</v>
      </c>
      <c r="F567" s="103">
        <f>VLOOKUP($C567&amp;", "&amp;$D567, '[1]Appendix - GPS Coordinates'!$C:$E, 3, FALSE)</f>
        <v>-96.413590900000003</v>
      </c>
      <c r="G567" s="109" t="s">
        <v>136</v>
      </c>
      <c r="H567" s="109">
        <v>2016</v>
      </c>
      <c r="I567" s="103">
        <v>2016</v>
      </c>
      <c r="J567" s="110">
        <v>42611</v>
      </c>
      <c r="K567" s="111" t="s">
        <v>478</v>
      </c>
      <c r="L567" s="109" t="s">
        <v>105</v>
      </c>
      <c r="M567" s="112">
        <v>3</v>
      </c>
      <c r="N567" s="109"/>
      <c r="O567" s="109"/>
      <c r="P567" s="113"/>
      <c r="Q567" s="109" t="s">
        <v>2092</v>
      </c>
      <c r="R567" s="109" t="s">
        <v>81</v>
      </c>
      <c r="S567" s="109" t="s">
        <v>2093</v>
      </c>
      <c r="T567" s="109" t="s">
        <v>2094</v>
      </c>
      <c r="U567" s="109" t="s">
        <v>2091</v>
      </c>
      <c r="V567" s="109" t="s">
        <v>852</v>
      </c>
      <c r="W567" s="109">
        <v>2018</v>
      </c>
      <c r="X567" s="114"/>
      <c r="Y567" s="114" t="s">
        <v>2095</v>
      </c>
      <c r="Z567" s="109"/>
      <c r="AA567" s="109"/>
      <c r="AB567" s="109"/>
      <c r="AC567" s="109"/>
      <c r="AD567" s="109"/>
    </row>
    <row r="568" spans="2:30">
      <c r="B568" s="109">
        <v>563</v>
      </c>
      <c r="C568" s="109" t="s">
        <v>2096</v>
      </c>
      <c r="D568" s="109" t="s">
        <v>852</v>
      </c>
      <c r="E568" s="103">
        <f>VLOOKUP($C568&amp;", "&amp;$D568, '[1]Appendix - GPS Coordinates'!$C:$E, 2, FALSE)</f>
        <v>40.764251999999999</v>
      </c>
      <c r="F568" s="103">
        <f>VLOOKUP($C568&amp;", "&amp;$D568, '[1]Appendix - GPS Coordinates'!$C:$E, 3, FALSE)</f>
        <v>-102.0404748</v>
      </c>
      <c r="G568" s="109" t="s">
        <v>136</v>
      </c>
      <c r="H568" s="109"/>
      <c r="I568" s="103">
        <v>2017</v>
      </c>
      <c r="J568" s="110"/>
      <c r="K568" s="111" t="s">
        <v>89</v>
      </c>
      <c r="L568" s="109" t="s">
        <v>165</v>
      </c>
      <c r="M568" s="112">
        <v>9.6000000000000002E-2</v>
      </c>
      <c r="N568" s="109" t="s">
        <v>166</v>
      </c>
      <c r="O568" s="109"/>
      <c r="P568" s="113"/>
      <c r="Q568" s="109" t="s">
        <v>2042</v>
      </c>
      <c r="R568" s="109" t="s">
        <v>81</v>
      </c>
      <c r="S568" s="109"/>
      <c r="T568" s="109" t="s">
        <v>2097</v>
      </c>
      <c r="U568" s="109"/>
      <c r="V568" s="109"/>
      <c r="W568" s="109">
        <v>2017</v>
      </c>
      <c r="X568" s="114"/>
      <c r="Y568" s="114" t="s">
        <v>707</v>
      </c>
      <c r="Z568" s="109"/>
      <c r="AA568" s="109"/>
      <c r="AB568" s="109"/>
      <c r="AC568" s="109"/>
      <c r="AD568" s="109"/>
    </row>
    <row r="569" spans="2:30">
      <c r="B569" s="103">
        <v>564</v>
      </c>
      <c r="C569" s="109" t="s">
        <v>2098</v>
      </c>
      <c r="D569" s="109" t="s">
        <v>334</v>
      </c>
      <c r="E569" s="103">
        <f>VLOOKUP($C569&amp;", "&amp;$D569, '[1]Appendix - GPS Coordinates'!$C:$E, 2, FALSE)</f>
        <v>36.167255900000001</v>
      </c>
      <c r="F569" s="103">
        <f>VLOOKUP($C569&amp;", "&amp;$D569, '[1]Appendix - GPS Coordinates'!$C:$E, 3, FALSE)</f>
        <v>-115.148516</v>
      </c>
      <c r="G569" s="109" t="s">
        <v>88</v>
      </c>
      <c r="H569" s="109">
        <v>2015</v>
      </c>
      <c r="I569" s="103">
        <v>2015</v>
      </c>
      <c r="J569" s="110">
        <v>42332</v>
      </c>
      <c r="K569" s="111" t="s">
        <v>89</v>
      </c>
      <c r="L569" s="109" t="s">
        <v>90</v>
      </c>
      <c r="M569" s="112">
        <v>15</v>
      </c>
      <c r="N569" s="109" t="s">
        <v>166</v>
      </c>
      <c r="O569" s="109">
        <v>20</v>
      </c>
      <c r="P569" s="113"/>
      <c r="Q569" s="109" t="s">
        <v>2099</v>
      </c>
      <c r="R569" s="109" t="s">
        <v>150</v>
      </c>
      <c r="S569" s="109" t="s">
        <v>701</v>
      </c>
      <c r="T569" s="109" t="s">
        <v>2100</v>
      </c>
      <c r="U569" s="109" t="s">
        <v>2101</v>
      </c>
      <c r="V569" s="109" t="s">
        <v>334</v>
      </c>
      <c r="W569" s="109">
        <v>2016</v>
      </c>
      <c r="X569" s="114">
        <v>43200</v>
      </c>
      <c r="Y569" s="114" t="s">
        <v>2102</v>
      </c>
      <c r="Z569" s="109" t="s">
        <v>2103</v>
      </c>
      <c r="AA569" s="109" t="s">
        <v>2104</v>
      </c>
      <c r="AB569" s="109"/>
      <c r="AC569" s="109"/>
      <c r="AD569" s="109"/>
    </row>
    <row r="570" spans="2:30">
      <c r="B570" s="109">
        <v>565</v>
      </c>
      <c r="C570" s="109" t="s">
        <v>2105</v>
      </c>
      <c r="D570" s="109" t="s">
        <v>334</v>
      </c>
      <c r="E570" s="103">
        <f>VLOOKUP($C570&amp;", "&amp;$D570, '[1]Appendix - GPS Coordinates'!$C:$E, 2, FALSE)</f>
        <v>37.790520000000001</v>
      </c>
      <c r="F570" s="103">
        <f>VLOOKUP($C570&amp;", "&amp;$D570, '[1]Appendix - GPS Coordinates'!$C:$E, 3, FALSE)</f>
        <v>-114.3894336</v>
      </c>
      <c r="G570" s="109" t="s">
        <v>2106</v>
      </c>
      <c r="H570" s="109">
        <v>2015</v>
      </c>
      <c r="I570" s="103">
        <v>2015</v>
      </c>
      <c r="J570" s="110"/>
      <c r="K570" s="111" t="s">
        <v>89</v>
      </c>
      <c r="L570" s="109" t="s">
        <v>165</v>
      </c>
      <c r="M570" s="112">
        <v>0.09</v>
      </c>
      <c r="N570" s="109"/>
      <c r="O570" s="109"/>
      <c r="P570" s="113"/>
      <c r="Q570" s="109" t="s">
        <v>2107</v>
      </c>
      <c r="R570" s="109" t="s">
        <v>81</v>
      </c>
      <c r="S570" s="109"/>
      <c r="T570" s="109" t="s">
        <v>2108</v>
      </c>
      <c r="U570" s="109" t="s">
        <v>2105</v>
      </c>
      <c r="V570" s="109" t="s">
        <v>334</v>
      </c>
      <c r="W570" s="109">
        <v>2015</v>
      </c>
      <c r="X570" s="114"/>
      <c r="Y570" s="114" t="s">
        <v>2109</v>
      </c>
      <c r="Z570" s="109"/>
      <c r="AA570" s="109"/>
      <c r="AB570" s="109"/>
      <c r="AC570" s="109"/>
      <c r="AD570" s="109"/>
    </row>
    <row r="571" spans="2:30">
      <c r="B571" s="109">
        <v>566</v>
      </c>
      <c r="C571" s="109" t="s">
        <v>2110</v>
      </c>
      <c r="D571" s="109" t="s">
        <v>2111</v>
      </c>
      <c r="E571" s="103">
        <f>VLOOKUP($C571&amp;", "&amp;$D571, '[1]Appendix - GPS Coordinates'!$C:$E, 2, FALSE)</f>
        <v>43.039446099999999</v>
      </c>
      <c r="F571" s="103">
        <f>VLOOKUP($C571&amp;", "&amp;$D571, '[1]Appendix - GPS Coordinates'!$C:$E, 3, FALSE)</f>
        <v>-71.073025299999998</v>
      </c>
      <c r="G571" s="109" t="s">
        <v>961</v>
      </c>
      <c r="H571" s="109">
        <v>2020</v>
      </c>
      <c r="I571" s="103">
        <v>2020</v>
      </c>
      <c r="J571" s="110">
        <v>44085</v>
      </c>
      <c r="K571" s="111" t="s">
        <v>89</v>
      </c>
      <c r="L571" s="109" t="s">
        <v>105</v>
      </c>
      <c r="M571" s="112">
        <v>1.5</v>
      </c>
      <c r="N571" s="109"/>
      <c r="O571" s="109"/>
      <c r="P571" s="113"/>
      <c r="Q571" s="109"/>
      <c r="R571" s="109"/>
      <c r="S571" s="109"/>
      <c r="T571" s="109" t="s">
        <v>2112</v>
      </c>
      <c r="U571" s="109" t="s">
        <v>2110</v>
      </c>
      <c r="V571" s="109" t="s">
        <v>2111</v>
      </c>
      <c r="W571" s="109">
        <v>2022</v>
      </c>
      <c r="X571" s="114"/>
      <c r="Y571" s="114" t="s">
        <v>2113</v>
      </c>
      <c r="Z571" s="109" t="s">
        <v>2114</v>
      </c>
      <c r="AA571" s="109"/>
      <c r="AB571" s="109"/>
      <c r="AC571" s="109"/>
      <c r="AD571" s="109" t="s">
        <v>2115</v>
      </c>
    </row>
    <row r="572" spans="2:30">
      <c r="B572" s="103">
        <v>567</v>
      </c>
      <c r="C572" s="109" t="s">
        <v>493</v>
      </c>
      <c r="D572" s="109" t="s">
        <v>2111</v>
      </c>
      <c r="E572" s="103">
        <f>VLOOKUP($C572&amp;", "&amp;$D572, '[1]Appendix - GPS Coordinates'!$C:$E, 2, FALSE)</f>
        <v>43.703622000000003</v>
      </c>
      <c r="F572" s="103">
        <f>VLOOKUP($C572&amp;", "&amp;$D572, '[1]Appendix - GPS Coordinates'!$C:$E, 3, FALSE)</f>
        <v>-72.288666000000006</v>
      </c>
      <c r="G572" s="109" t="s">
        <v>961</v>
      </c>
      <c r="H572" s="109">
        <v>2019</v>
      </c>
      <c r="I572" s="103">
        <v>2019</v>
      </c>
      <c r="J572" s="110">
        <v>43605</v>
      </c>
      <c r="K572" s="111" t="s">
        <v>89</v>
      </c>
      <c r="L572" s="109" t="s">
        <v>105</v>
      </c>
      <c r="M572" s="112">
        <v>1.6639999999999999E-2</v>
      </c>
      <c r="N572" s="109"/>
      <c r="O572" s="109"/>
      <c r="P572" s="113"/>
      <c r="Q572" s="109"/>
      <c r="R572" s="109"/>
      <c r="S572" s="109"/>
      <c r="T572" s="109"/>
      <c r="U572" s="109" t="s">
        <v>493</v>
      </c>
      <c r="V572" s="109" t="s">
        <v>2111</v>
      </c>
      <c r="W572" s="109">
        <v>2019</v>
      </c>
      <c r="X572" s="114"/>
      <c r="Y572" s="114" t="s">
        <v>2116</v>
      </c>
      <c r="Z572" s="109"/>
      <c r="AA572" s="109"/>
      <c r="AB572" s="109"/>
      <c r="AC572" s="109"/>
      <c r="AD572" s="109"/>
    </row>
    <row r="573" spans="2:30">
      <c r="B573" s="109">
        <v>568</v>
      </c>
      <c r="C573" s="109" t="s">
        <v>493</v>
      </c>
      <c r="D573" s="109" t="s">
        <v>2111</v>
      </c>
      <c r="E573" s="103">
        <f>VLOOKUP($C573&amp;", "&amp;$D573, '[1]Appendix - GPS Coordinates'!$C:$E, 2, FALSE)</f>
        <v>43.703622000000003</v>
      </c>
      <c r="F573" s="103">
        <f>VLOOKUP($C573&amp;", "&amp;$D573, '[1]Appendix - GPS Coordinates'!$C:$E, 3, FALSE)</f>
        <v>-72.288666000000006</v>
      </c>
      <c r="G573" s="109" t="s">
        <v>961</v>
      </c>
      <c r="H573" s="109">
        <v>2019</v>
      </c>
      <c r="I573" s="103">
        <v>2019</v>
      </c>
      <c r="J573" s="110">
        <v>43605</v>
      </c>
      <c r="K573" s="111" t="s">
        <v>89</v>
      </c>
      <c r="L573" s="109" t="s">
        <v>105</v>
      </c>
      <c r="M573" s="112">
        <v>6.9760000000000003E-2</v>
      </c>
      <c r="N573" s="109"/>
      <c r="O573" s="109"/>
      <c r="P573" s="113"/>
      <c r="Q573" s="109"/>
      <c r="R573" s="109"/>
      <c r="S573" s="109" t="s">
        <v>1494</v>
      </c>
      <c r="T573" s="109"/>
      <c r="U573" s="109" t="s">
        <v>493</v>
      </c>
      <c r="V573" s="109" t="s">
        <v>2111</v>
      </c>
      <c r="W573" s="109"/>
      <c r="X573" s="114"/>
      <c r="Y573" s="114" t="s">
        <v>2116</v>
      </c>
      <c r="Z573" s="109"/>
      <c r="AA573" s="109"/>
      <c r="AB573" s="109"/>
      <c r="AC573" s="109"/>
      <c r="AD573" s="109"/>
    </row>
    <row r="574" spans="2:30">
      <c r="B574" s="103">
        <v>569</v>
      </c>
      <c r="C574" s="109" t="s">
        <v>2117</v>
      </c>
      <c r="D574" s="109" t="s">
        <v>2111</v>
      </c>
      <c r="E574" s="103">
        <f>VLOOKUP($C574&amp;", "&amp;$D574, '[1]Appendix - GPS Coordinates'!$C:$E, 2, FALSE)</f>
        <v>42.933596999999999</v>
      </c>
      <c r="F574" s="103">
        <f>VLOOKUP($C574&amp;", "&amp;$D574, '[1]Appendix - GPS Coordinates'!$C:$E, 3, FALSE)</f>
        <v>-72.278426400000001</v>
      </c>
      <c r="G574" s="109" t="s">
        <v>961</v>
      </c>
      <c r="H574" s="109">
        <v>2018</v>
      </c>
      <c r="I574" s="103">
        <v>2018</v>
      </c>
      <c r="J574" s="110">
        <v>43308</v>
      </c>
      <c r="K574" s="111" t="s">
        <v>89</v>
      </c>
      <c r="L574" s="109" t="s">
        <v>105</v>
      </c>
      <c r="M574" s="112">
        <v>0.64319999999999999</v>
      </c>
      <c r="N574" s="109"/>
      <c r="O574" s="109"/>
      <c r="P574" s="113">
        <v>92</v>
      </c>
      <c r="Q574" s="109" t="s">
        <v>2118</v>
      </c>
      <c r="R574" s="109" t="s">
        <v>150</v>
      </c>
      <c r="S574" s="109" t="s">
        <v>1456</v>
      </c>
      <c r="T574" s="109" t="s">
        <v>2119</v>
      </c>
      <c r="U574" s="109" t="s">
        <v>2117</v>
      </c>
      <c r="V574" s="109" t="s">
        <v>2111</v>
      </c>
      <c r="W574" s="109">
        <v>2019</v>
      </c>
      <c r="X574" s="114">
        <v>740</v>
      </c>
      <c r="Y574" s="114" t="s">
        <v>2120</v>
      </c>
      <c r="Z574" s="109" t="s">
        <v>2121</v>
      </c>
      <c r="AA574" s="109"/>
      <c r="AB574" s="109"/>
      <c r="AC574" s="109"/>
      <c r="AD574" s="109"/>
    </row>
    <row r="575" spans="2:30">
      <c r="B575" s="109">
        <v>570</v>
      </c>
      <c r="C575" s="109" t="s">
        <v>2117</v>
      </c>
      <c r="D575" s="109" t="s">
        <v>2111</v>
      </c>
      <c r="E575" s="103">
        <f>VLOOKUP($C575&amp;", "&amp;$D575, '[1]Appendix - GPS Coordinates'!$C:$E, 2, FALSE)</f>
        <v>42.933596999999999</v>
      </c>
      <c r="F575" s="103">
        <f>VLOOKUP($C575&amp;", "&amp;$D575, '[1]Appendix - GPS Coordinates'!$C:$E, 3, FALSE)</f>
        <v>-72.278426400000001</v>
      </c>
      <c r="G575" s="109" t="s">
        <v>961</v>
      </c>
      <c r="H575" s="109">
        <v>2020</v>
      </c>
      <c r="I575" s="103">
        <v>2020</v>
      </c>
      <c r="J575" s="110">
        <v>43993</v>
      </c>
      <c r="K575" s="111" t="s">
        <v>89</v>
      </c>
      <c r="L575" s="109" t="s">
        <v>105</v>
      </c>
      <c r="M575" s="112">
        <v>1</v>
      </c>
      <c r="N575" s="109" t="s">
        <v>166</v>
      </c>
      <c r="O575" s="109"/>
      <c r="P575" s="113"/>
      <c r="Q575" s="109" t="s">
        <v>2118</v>
      </c>
      <c r="R575" s="109" t="s">
        <v>150</v>
      </c>
      <c r="S575" s="109" t="s">
        <v>1456</v>
      </c>
      <c r="T575" s="109" t="s">
        <v>2122</v>
      </c>
      <c r="U575" s="109" t="s">
        <v>2117</v>
      </c>
      <c r="V575" s="109" t="s">
        <v>2111</v>
      </c>
      <c r="W575" s="109"/>
      <c r="X575" s="114">
        <v>1600</v>
      </c>
      <c r="Y575" s="114" t="s">
        <v>2123</v>
      </c>
      <c r="Z575" s="109" t="s">
        <v>2124</v>
      </c>
      <c r="AA575" s="109"/>
      <c r="AB575" s="109"/>
      <c r="AC575" s="109"/>
      <c r="AD575" s="109"/>
    </row>
    <row r="576" spans="2:30">
      <c r="B576" s="109">
        <v>571</v>
      </c>
      <c r="C576" s="109" t="s">
        <v>2125</v>
      </c>
      <c r="D576" s="109" t="s">
        <v>2111</v>
      </c>
      <c r="E576" s="103">
        <f>VLOOKUP($C576&amp;", "&amp;$D576, '[1]Appendix - GPS Coordinates'!$C:$E, 2, FALSE)</f>
        <v>42.765625100000001</v>
      </c>
      <c r="F576" s="103">
        <f>VLOOKUP($C576&amp;", "&amp;$D576, '[1]Appendix - GPS Coordinates'!$C:$E, 3, FALSE)</f>
        <v>-71.467703200000003</v>
      </c>
      <c r="G576" s="109" t="s">
        <v>961</v>
      </c>
      <c r="H576" s="109">
        <v>2019</v>
      </c>
      <c r="I576" s="103">
        <v>2019</v>
      </c>
      <c r="J576" s="110">
        <v>43724</v>
      </c>
      <c r="K576" s="111" t="s">
        <v>89</v>
      </c>
      <c r="L576" s="109" t="s">
        <v>105</v>
      </c>
      <c r="M576" s="112">
        <v>7.0000000000000007E-2</v>
      </c>
      <c r="N576" s="109"/>
      <c r="O576" s="109">
        <v>25</v>
      </c>
      <c r="P576" s="113">
        <v>88</v>
      </c>
      <c r="Q576" s="109" t="s">
        <v>962</v>
      </c>
      <c r="R576" s="109" t="s">
        <v>92</v>
      </c>
      <c r="S576" s="109" t="s">
        <v>1456</v>
      </c>
      <c r="T576" s="109" t="s">
        <v>2126</v>
      </c>
      <c r="U576" s="109" t="s">
        <v>2125</v>
      </c>
      <c r="V576" s="109" t="s">
        <v>2111</v>
      </c>
      <c r="W576" s="109">
        <v>2019</v>
      </c>
      <c r="X576" s="114"/>
      <c r="Y576" s="109" t="s">
        <v>2127</v>
      </c>
      <c r="Z576" s="109" t="s">
        <v>2127</v>
      </c>
      <c r="AA576" s="109" t="s">
        <v>2128</v>
      </c>
      <c r="AB576" s="109" t="s">
        <v>2129</v>
      </c>
      <c r="AC576" s="109"/>
      <c r="AD576" s="109"/>
    </row>
    <row r="577" spans="2:30">
      <c r="B577" s="103">
        <v>572</v>
      </c>
      <c r="C577" s="109" t="s">
        <v>2125</v>
      </c>
      <c r="D577" s="109" t="s">
        <v>2111</v>
      </c>
      <c r="E577" s="103">
        <f>VLOOKUP($C577&amp;", "&amp;$D577, '[1]Appendix - GPS Coordinates'!$C:$E, 2, FALSE)</f>
        <v>42.765625100000001</v>
      </c>
      <c r="F577" s="103">
        <f>VLOOKUP($C577&amp;", "&amp;$D577, '[1]Appendix - GPS Coordinates'!$C:$E, 3, FALSE)</f>
        <v>-71.467703200000003</v>
      </c>
      <c r="G577" s="109" t="s">
        <v>961</v>
      </c>
      <c r="H577" s="109">
        <v>2019</v>
      </c>
      <c r="I577" s="103">
        <v>2019</v>
      </c>
      <c r="J577" s="110">
        <v>43724</v>
      </c>
      <c r="K577" s="111" t="s">
        <v>89</v>
      </c>
      <c r="L577" s="109" t="s">
        <v>105</v>
      </c>
      <c r="M577" s="112">
        <v>0.1</v>
      </c>
      <c r="N577" s="109"/>
      <c r="O577" s="109">
        <v>25</v>
      </c>
      <c r="P577" s="113">
        <v>88</v>
      </c>
      <c r="Q577" s="109" t="s">
        <v>962</v>
      </c>
      <c r="R577" s="109" t="s">
        <v>92</v>
      </c>
      <c r="S577" s="109" t="s">
        <v>1456</v>
      </c>
      <c r="T577" s="109" t="s">
        <v>2130</v>
      </c>
      <c r="U577" s="109" t="s">
        <v>2125</v>
      </c>
      <c r="V577" s="109" t="s">
        <v>2111</v>
      </c>
      <c r="W577" s="109">
        <v>2019</v>
      </c>
      <c r="X577" s="114">
        <v>140</v>
      </c>
      <c r="Y577" s="109" t="s">
        <v>2131</v>
      </c>
      <c r="Z577" s="109" t="s">
        <v>2127</v>
      </c>
      <c r="AA577" s="109" t="s">
        <v>2128</v>
      </c>
      <c r="AB577" s="109" t="s">
        <v>2129</v>
      </c>
      <c r="AC577" s="109"/>
      <c r="AD577" s="109"/>
    </row>
    <row r="578" spans="2:30">
      <c r="B578" s="109">
        <v>573</v>
      </c>
      <c r="C578" s="109" t="s">
        <v>2125</v>
      </c>
      <c r="D578" s="109" t="s">
        <v>2111</v>
      </c>
      <c r="E578" s="103">
        <f>VLOOKUP($C578&amp;", "&amp;$D578, '[1]Appendix - GPS Coordinates'!$C:$E, 2, FALSE)</f>
        <v>42.765625100000001</v>
      </c>
      <c r="F578" s="103">
        <f>VLOOKUP($C578&amp;", "&amp;$D578, '[1]Appendix - GPS Coordinates'!$C:$E, 3, FALSE)</f>
        <v>-71.467703200000003</v>
      </c>
      <c r="G578" s="109" t="s">
        <v>961</v>
      </c>
      <c r="H578" s="109">
        <v>2020</v>
      </c>
      <c r="I578" s="103">
        <v>2020</v>
      </c>
      <c r="J578" s="110">
        <v>43879</v>
      </c>
      <c r="K578" s="111" t="s">
        <v>89</v>
      </c>
      <c r="L578" s="109" t="s">
        <v>105</v>
      </c>
      <c r="M578" s="112">
        <v>0.2</v>
      </c>
      <c r="N578" s="109"/>
      <c r="O578" s="109">
        <v>25</v>
      </c>
      <c r="P578" s="113"/>
      <c r="Q578" s="109" t="s">
        <v>962</v>
      </c>
      <c r="R578" s="109" t="s">
        <v>92</v>
      </c>
      <c r="S578" s="109" t="s">
        <v>1456</v>
      </c>
      <c r="T578" s="109" t="s">
        <v>2132</v>
      </c>
      <c r="U578" s="109" t="s">
        <v>2125</v>
      </c>
      <c r="V578" s="109" t="s">
        <v>2111</v>
      </c>
      <c r="W578" s="109">
        <v>2020</v>
      </c>
      <c r="X578" s="114">
        <v>227</v>
      </c>
      <c r="Y578" s="109" t="s">
        <v>2133</v>
      </c>
      <c r="Z578" s="109" t="s">
        <v>2134</v>
      </c>
      <c r="AA578" s="109"/>
      <c r="AB578" s="109"/>
      <c r="AC578" s="109"/>
      <c r="AD578" s="109"/>
    </row>
    <row r="579" spans="2:30">
      <c r="B579" s="109">
        <v>574</v>
      </c>
      <c r="C579" s="109" t="s">
        <v>2125</v>
      </c>
      <c r="D579" s="109" t="s">
        <v>2111</v>
      </c>
      <c r="E579" s="103">
        <f>VLOOKUP($C579&amp;", "&amp;$D579, '[1]Appendix - GPS Coordinates'!$C:$E, 2, FALSE)</f>
        <v>42.765625100000001</v>
      </c>
      <c r="F579" s="103">
        <f>VLOOKUP($C579&amp;", "&amp;$D579, '[1]Appendix - GPS Coordinates'!$C:$E, 3, FALSE)</f>
        <v>-71.467703200000003</v>
      </c>
      <c r="G579" s="109" t="s">
        <v>961</v>
      </c>
      <c r="H579" s="109">
        <v>2019</v>
      </c>
      <c r="I579" s="103">
        <v>2019</v>
      </c>
      <c r="J579" s="110">
        <v>43724</v>
      </c>
      <c r="K579" s="111" t="s">
        <v>89</v>
      </c>
      <c r="L579" s="109" t="s">
        <v>105</v>
      </c>
      <c r="M579" s="112">
        <v>0.3</v>
      </c>
      <c r="N579" s="109"/>
      <c r="O579" s="109">
        <v>25</v>
      </c>
      <c r="P579" s="113">
        <v>88</v>
      </c>
      <c r="Q579" s="109" t="s">
        <v>962</v>
      </c>
      <c r="R579" s="109" t="s">
        <v>92</v>
      </c>
      <c r="S579" s="109" t="s">
        <v>1456</v>
      </c>
      <c r="T579" s="109" t="s">
        <v>2135</v>
      </c>
      <c r="U579" s="109" t="s">
        <v>2125</v>
      </c>
      <c r="V579" s="109" t="s">
        <v>2111</v>
      </c>
      <c r="W579" s="109">
        <v>2019</v>
      </c>
      <c r="X579" s="114"/>
      <c r="Y579" s="109" t="s">
        <v>2136</v>
      </c>
      <c r="Z579" s="109" t="s">
        <v>2127</v>
      </c>
      <c r="AA579" s="109" t="s">
        <v>2128</v>
      </c>
      <c r="AB579" s="109" t="s">
        <v>2129</v>
      </c>
      <c r="AC579" s="109"/>
      <c r="AD579" s="109"/>
    </row>
    <row r="580" spans="2:30">
      <c r="B580" s="103">
        <v>575</v>
      </c>
      <c r="C580" s="109" t="s">
        <v>2125</v>
      </c>
      <c r="D580" s="109" t="s">
        <v>2111</v>
      </c>
      <c r="E580" s="103">
        <f>VLOOKUP($C580&amp;", "&amp;$D580, '[1]Appendix - GPS Coordinates'!$C:$E, 2, FALSE)</f>
        <v>42.765625100000001</v>
      </c>
      <c r="F580" s="103">
        <f>VLOOKUP($C580&amp;", "&amp;$D580, '[1]Appendix - GPS Coordinates'!$C:$E, 3, FALSE)</f>
        <v>-71.467703200000003</v>
      </c>
      <c r="G580" s="109" t="s">
        <v>961</v>
      </c>
      <c r="H580" s="109">
        <v>2020</v>
      </c>
      <c r="I580" s="103">
        <v>2020</v>
      </c>
      <c r="J580" s="110"/>
      <c r="K580" s="111" t="s">
        <v>89</v>
      </c>
      <c r="L580" s="109" t="s">
        <v>105</v>
      </c>
      <c r="M580" s="112">
        <v>0.66</v>
      </c>
      <c r="N580" s="109"/>
      <c r="O580" s="109">
        <v>25</v>
      </c>
      <c r="P580" s="113"/>
      <c r="Q580" s="109" t="s">
        <v>962</v>
      </c>
      <c r="R580" s="109" t="s">
        <v>92</v>
      </c>
      <c r="S580" s="109" t="s">
        <v>1456</v>
      </c>
      <c r="T580" s="109" t="s">
        <v>2137</v>
      </c>
      <c r="U580" s="109" t="s">
        <v>2125</v>
      </c>
      <c r="V580" s="109" t="s">
        <v>2111</v>
      </c>
      <c r="W580" s="109">
        <v>2020</v>
      </c>
      <c r="X580" s="114">
        <v>760</v>
      </c>
      <c r="Y580" s="109" t="s">
        <v>2133</v>
      </c>
      <c r="Z580" s="109"/>
      <c r="AA580" s="109"/>
      <c r="AB580" s="109"/>
      <c r="AC580" s="109"/>
      <c r="AD580" s="109"/>
    </row>
    <row r="581" spans="2:30">
      <c r="B581" s="109">
        <v>576</v>
      </c>
      <c r="C581" s="109" t="s">
        <v>2138</v>
      </c>
      <c r="D581" s="109" t="s">
        <v>2111</v>
      </c>
      <c r="E581" s="103">
        <f>VLOOKUP($C581&amp;", "&amp;$D581, '[1]Appendix - GPS Coordinates'!$C:$E, 2, FALSE)</f>
        <v>43.365625000000001</v>
      </c>
      <c r="F581" s="103">
        <f>VLOOKUP($C581&amp;", "&amp;$D581, '[1]Appendix - GPS Coordinates'!$C:$E, 3, FALSE)</f>
        <v>-72.173996000000002</v>
      </c>
      <c r="G581" s="109" t="s">
        <v>961</v>
      </c>
      <c r="H581" s="109">
        <v>2018</v>
      </c>
      <c r="I581" s="103">
        <v>2018</v>
      </c>
      <c r="J581" s="110">
        <v>43229</v>
      </c>
      <c r="K581" s="111" t="s">
        <v>89</v>
      </c>
      <c r="L581" s="109" t="s">
        <v>105</v>
      </c>
      <c r="M581" s="112">
        <v>2.2000000000000002</v>
      </c>
      <c r="N581" s="109"/>
      <c r="O581" s="109">
        <v>25</v>
      </c>
      <c r="P581" s="113"/>
      <c r="Q581" s="109" t="s">
        <v>962</v>
      </c>
      <c r="R581" s="109" t="s">
        <v>150</v>
      </c>
      <c r="S581" s="109" t="s">
        <v>2139</v>
      </c>
      <c r="T581" s="109" t="s">
        <v>2140</v>
      </c>
      <c r="U581" s="109" t="s">
        <v>2138</v>
      </c>
      <c r="V581" s="109" t="s">
        <v>2111</v>
      </c>
      <c r="W581" s="109"/>
      <c r="X581" s="114"/>
      <c r="Y581" s="114" t="s">
        <v>2141</v>
      </c>
      <c r="Z581" s="109"/>
      <c r="AA581" s="109"/>
      <c r="AB581" s="109"/>
      <c r="AC581" s="109"/>
      <c r="AD581" s="109"/>
    </row>
    <row r="582" spans="2:30">
      <c r="B582" s="103">
        <v>577</v>
      </c>
      <c r="C582" s="109" t="s">
        <v>2142</v>
      </c>
      <c r="D582" s="109" t="s">
        <v>2111</v>
      </c>
      <c r="E582" s="103">
        <f>VLOOKUP($C582&amp;", "&amp;$D582, '[1]Appendix - GPS Coordinates'!$C:$E, 2, FALSE)</f>
        <v>44.401411000000003</v>
      </c>
      <c r="F582" s="103">
        <f>VLOOKUP($C582&amp;", "&amp;$D582, '[1]Appendix - GPS Coordinates'!$C:$E, 3, FALSE)</f>
        <v>-71.075362999999996</v>
      </c>
      <c r="G582" s="109" t="s">
        <v>961</v>
      </c>
      <c r="H582" s="109"/>
      <c r="I582" s="103">
        <v>2020</v>
      </c>
      <c r="J582" s="110"/>
      <c r="K582" s="111" t="s">
        <v>89</v>
      </c>
      <c r="L582" s="109" t="s">
        <v>105</v>
      </c>
      <c r="M582" s="112">
        <v>1.6799999999999999E-2</v>
      </c>
      <c r="N582" s="109" t="s">
        <v>126</v>
      </c>
      <c r="O582" s="109"/>
      <c r="P582" s="113"/>
      <c r="Q582" s="109"/>
      <c r="R582" s="109"/>
      <c r="S582" s="109" t="s">
        <v>2143</v>
      </c>
      <c r="T582" s="109" t="s">
        <v>2144</v>
      </c>
      <c r="U582" s="109" t="s">
        <v>2142</v>
      </c>
      <c r="V582" s="109" t="s">
        <v>2111</v>
      </c>
      <c r="W582" s="109">
        <v>2020</v>
      </c>
      <c r="X582" s="114">
        <v>18.173999999999999</v>
      </c>
      <c r="Y582" s="109" t="s">
        <v>2145</v>
      </c>
      <c r="Z582" s="109"/>
      <c r="AA582" s="109"/>
      <c r="AB582" s="109"/>
      <c r="AC582" s="109"/>
      <c r="AD582" s="109"/>
    </row>
    <row r="583" spans="2:30">
      <c r="B583" s="109">
        <v>578</v>
      </c>
      <c r="C583" s="109" t="s">
        <v>2146</v>
      </c>
      <c r="D583" s="109" t="s">
        <v>2147</v>
      </c>
      <c r="E583" s="103">
        <f>VLOOKUP($C583&amp;", "&amp;$D583, '[1]Appendix - GPS Coordinates'!$C:$E, 2, FALSE)</f>
        <v>40.220390700000003</v>
      </c>
      <c r="F583" s="103">
        <f>VLOOKUP($C583&amp;", "&amp;$D583, '[1]Appendix - GPS Coordinates'!$C:$E, 3, FALSE)</f>
        <v>-74.012081699999996</v>
      </c>
      <c r="G583" s="109" t="s">
        <v>1005</v>
      </c>
      <c r="H583" s="109">
        <v>2021</v>
      </c>
      <c r="I583" s="103">
        <v>2021</v>
      </c>
      <c r="J583" s="110">
        <v>44217</v>
      </c>
      <c r="K583" s="111" t="s">
        <v>89</v>
      </c>
      <c r="L583" s="109" t="s">
        <v>105</v>
      </c>
      <c r="M583" s="112">
        <v>1.29</v>
      </c>
      <c r="N583" s="109"/>
      <c r="O583" s="109">
        <v>15</v>
      </c>
      <c r="P583" s="113"/>
      <c r="Q583" s="109" t="s">
        <v>2148</v>
      </c>
      <c r="R583" s="109" t="s">
        <v>150</v>
      </c>
      <c r="S583" s="109" t="s">
        <v>2149</v>
      </c>
      <c r="T583" s="109" t="s">
        <v>2150</v>
      </c>
      <c r="U583" s="109" t="s">
        <v>2146</v>
      </c>
      <c r="V583" s="109" t="s">
        <v>2147</v>
      </c>
      <c r="W583" s="109"/>
      <c r="X583" s="114">
        <v>1500</v>
      </c>
      <c r="Y583" s="114" t="s">
        <v>2151</v>
      </c>
      <c r="Z583" s="109" t="s">
        <v>2152</v>
      </c>
      <c r="AA583" s="109"/>
      <c r="AB583" s="109"/>
      <c r="AC583" s="109"/>
      <c r="AD583" s="109"/>
    </row>
    <row r="584" spans="2:30">
      <c r="B584" s="109">
        <v>579</v>
      </c>
      <c r="C584" s="104" t="s">
        <v>2153</v>
      </c>
      <c r="D584" s="104" t="s">
        <v>2147</v>
      </c>
      <c r="E584" s="103">
        <f>VLOOKUP($C584&amp;", "&amp;$D584, '[1]Appendix - GPS Coordinates'!$C:$E, 2, FALSE)</f>
        <v>40.048303949999998</v>
      </c>
      <c r="F584" s="103">
        <f>VLOOKUP($C584&amp;", "&amp;$D584, '[1]Appendix - GPS Coordinates'!$C:$E, 3, FALSE)</f>
        <v>-74.952832443425805</v>
      </c>
      <c r="G584" s="104" t="s">
        <v>1005</v>
      </c>
      <c r="H584" s="103">
        <v>2021</v>
      </c>
      <c r="I584" s="103">
        <v>2021</v>
      </c>
      <c r="J584" s="105">
        <v>44328</v>
      </c>
      <c r="K584" s="104" t="s">
        <v>89</v>
      </c>
      <c r="L584" s="104" t="s">
        <v>165</v>
      </c>
      <c r="M584" s="106">
        <v>3.1</v>
      </c>
      <c r="N584" s="104"/>
      <c r="O584" s="103"/>
      <c r="P584" s="103"/>
      <c r="Q584" s="104" t="s">
        <v>2154</v>
      </c>
      <c r="R584" s="104" t="s">
        <v>92</v>
      </c>
      <c r="S584" s="104" t="s">
        <v>2155</v>
      </c>
      <c r="T584" s="104" t="s">
        <v>2156</v>
      </c>
      <c r="U584" s="104" t="s">
        <v>2153</v>
      </c>
      <c r="V584" s="104" t="s">
        <v>2147</v>
      </c>
      <c r="W584" s="103">
        <v>2021</v>
      </c>
      <c r="X584" s="107"/>
      <c r="Y584" s="108" t="s">
        <v>2157</v>
      </c>
      <c r="Z584" s="108" t="s">
        <v>2158</v>
      </c>
      <c r="AA584" s="104"/>
      <c r="AB584" s="104"/>
      <c r="AC584" s="104"/>
      <c r="AD584" s="104" t="s">
        <v>2159</v>
      </c>
    </row>
    <row r="585" spans="2:30">
      <c r="B585" s="103">
        <v>580</v>
      </c>
      <c r="C585" s="109" t="s">
        <v>1646</v>
      </c>
      <c r="D585" s="109" t="s">
        <v>2147</v>
      </c>
      <c r="E585" s="103">
        <f>VLOOKUP($C585&amp;", "&amp;$D585, '[1]Appendix - GPS Coordinates'!$C:$E, 2, FALSE)</f>
        <v>40.791392199999997</v>
      </c>
      <c r="F585" s="103">
        <f>VLOOKUP($C585&amp;", "&amp;$D585, '[1]Appendix - GPS Coordinates'!$C:$E, 3, FALSE)</f>
        <v>-74.247944399999994</v>
      </c>
      <c r="G585" s="109" t="s">
        <v>1005</v>
      </c>
      <c r="H585" s="109"/>
      <c r="I585" s="103">
        <v>2017</v>
      </c>
      <c r="J585" s="110"/>
      <c r="K585" s="111" t="s">
        <v>89</v>
      </c>
      <c r="L585" s="109" t="s">
        <v>105</v>
      </c>
      <c r="M585" s="112">
        <v>0.15322852502221815</v>
      </c>
      <c r="N585" s="109"/>
      <c r="O585" s="109"/>
      <c r="P585" s="113"/>
      <c r="Q585" s="109" t="s">
        <v>2160</v>
      </c>
      <c r="R585" s="109" t="s">
        <v>150</v>
      </c>
      <c r="S585" s="109" t="s">
        <v>2161</v>
      </c>
      <c r="T585" s="109" t="s">
        <v>2162</v>
      </c>
      <c r="U585" s="109" t="s">
        <v>2163</v>
      </c>
      <c r="V585" s="109" t="s">
        <v>2147</v>
      </c>
      <c r="W585" s="109">
        <v>2017</v>
      </c>
      <c r="X585" s="114">
        <v>200</v>
      </c>
      <c r="Y585" s="114" t="s">
        <v>2164</v>
      </c>
      <c r="Z585" s="109"/>
      <c r="AA585" s="109"/>
      <c r="AB585" s="109"/>
      <c r="AC585" s="109"/>
      <c r="AD585" s="109"/>
    </row>
    <row r="586" spans="2:30">
      <c r="B586" s="109">
        <v>581</v>
      </c>
      <c r="C586" s="109" t="s">
        <v>2165</v>
      </c>
      <c r="D586" s="109" t="s">
        <v>2147</v>
      </c>
      <c r="E586" s="103">
        <f>VLOOKUP($C586&amp;", "&amp;$D586, '[1]Appendix - GPS Coordinates'!$C:$E, 2, FALSE)</f>
        <v>40.4635362</v>
      </c>
      <c r="F586" s="103">
        <f>VLOOKUP($C586&amp;", "&amp;$D586, '[1]Appendix - GPS Coordinates'!$C:$E, 3, FALSE)</f>
        <v>-74.361849899999996</v>
      </c>
      <c r="G586" s="109" t="s">
        <v>1005</v>
      </c>
      <c r="H586" s="109">
        <v>2016</v>
      </c>
      <c r="I586" s="103">
        <v>2016</v>
      </c>
      <c r="J586" s="110"/>
      <c r="K586" s="111" t="s">
        <v>89</v>
      </c>
      <c r="L586" s="109" t="s">
        <v>105</v>
      </c>
      <c r="M586" s="112">
        <v>4.4000000000000004</v>
      </c>
      <c r="N586" s="109" t="s">
        <v>2075</v>
      </c>
      <c r="O586" s="109"/>
      <c r="P586" s="113"/>
      <c r="Q586" s="109" t="s">
        <v>2166</v>
      </c>
      <c r="R586" s="109" t="s">
        <v>150</v>
      </c>
      <c r="S586" s="109" t="s">
        <v>2167</v>
      </c>
      <c r="T586" s="109" t="s">
        <v>2168</v>
      </c>
      <c r="U586" s="109" t="s">
        <v>2169</v>
      </c>
      <c r="V586" s="109" t="s">
        <v>2147</v>
      </c>
      <c r="W586" s="109">
        <v>2019</v>
      </c>
      <c r="X586" s="114">
        <v>5000</v>
      </c>
      <c r="Y586" s="114" t="s">
        <v>2170</v>
      </c>
      <c r="Z586" s="109" t="s">
        <v>2171</v>
      </c>
      <c r="AA586" s="109"/>
      <c r="AB586" s="109"/>
      <c r="AC586" s="109"/>
      <c r="AD586" s="109"/>
    </row>
    <row r="587" spans="2:30">
      <c r="B587" s="109">
        <v>582</v>
      </c>
      <c r="C587" s="109" t="s">
        <v>2172</v>
      </c>
      <c r="D587" s="109" t="s">
        <v>339</v>
      </c>
      <c r="E587" s="103">
        <f>VLOOKUP($C587&amp;", "&amp;$D587, '[1]Appendix - GPS Coordinates'!$C:$E, 2, FALSE)</f>
        <v>35.084103399999996</v>
      </c>
      <c r="F587" s="103">
        <f>VLOOKUP($C587&amp;", "&amp;$D587, '[1]Appendix - GPS Coordinates'!$C:$E, 3, FALSE)</f>
        <v>-106.65098500000001</v>
      </c>
      <c r="G587" s="109" t="s">
        <v>88</v>
      </c>
      <c r="H587" s="109">
        <v>2019</v>
      </c>
      <c r="I587" s="103">
        <v>2019</v>
      </c>
      <c r="J587" s="110">
        <v>43727</v>
      </c>
      <c r="K587" s="111" t="s">
        <v>89</v>
      </c>
      <c r="L587" s="109" t="s">
        <v>105</v>
      </c>
      <c r="M587" s="112">
        <v>0.82899999999999996</v>
      </c>
      <c r="N587" s="109"/>
      <c r="O587" s="109"/>
      <c r="P587" s="113"/>
      <c r="Q587" s="109" t="s">
        <v>2173</v>
      </c>
      <c r="R587" s="109" t="s">
        <v>150</v>
      </c>
      <c r="S587" s="109"/>
      <c r="T587" s="109" t="s">
        <v>2174</v>
      </c>
      <c r="U587" s="109" t="s">
        <v>2172</v>
      </c>
      <c r="V587" s="109" t="s">
        <v>339</v>
      </c>
      <c r="W587" s="109"/>
      <c r="X587" s="114"/>
      <c r="Y587" s="114" t="s">
        <v>2175</v>
      </c>
      <c r="Z587" s="109"/>
      <c r="AA587" s="109"/>
      <c r="AB587" s="109"/>
      <c r="AC587" s="109"/>
      <c r="AD587" s="109"/>
    </row>
    <row r="588" spans="2:30">
      <c r="B588" s="103">
        <v>583</v>
      </c>
      <c r="C588" s="109" t="s">
        <v>2172</v>
      </c>
      <c r="D588" s="109" t="s">
        <v>339</v>
      </c>
      <c r="E588" s="103">
        <f>VLOOKUP($C588&amp;", "&amp;$D588, '[1]Appendix - GPS Coordinates'!$C:$E, 2, FALSE)</f>
        <v>35.084103399999996</v>
      </c>
      <c r="F588" s="103">
        <f>VLOOKUP($C588&amp;", "&amp;$D588, '[1]Appendix - GPS Coordinates'!$C:$E, 3, FALSE)</f>
        <v>-106.65098500000001</v>
      </c>
      <c r="G588" s="109" t="s">
        <v>88</v>
      </c>
      <c r="H588" s="109">
        <v>2018</v>
      </c>
      <c r="I588" s="103">
        <v>2018</v>
      </c>
      <c r="J588" s="110">
        <v>43276</v>
      </c>
      <c r="K588" s="111" t="s">
        <v>89</v>
      </c>
      <c r="L588" s="109" t="s">
        <v>105</v>
      </c>
      <c r="M588" s="112">
        <v>1.45</v>
      </c>
      <c r="N588" s="109" t="s">
        <v>126</v>
      </c>
      <c r="O588" s="109"/>
      <c r="P588" s="113"/>
      <c r="Q588" s="109" t="s">
        <v>2173</v>
      </c>
      <c r="R588" s="109" t="s">
        <v>150</v>
      </c>
      <c r="S588" s="109"/>
      <c r="T588" s="109"/>
      <c r="U588" s="109" t="s">
        <v>2172</v>
      </c>
      <c r="V588" s="109" t="s">
        <v>339</v>
      </c>
      <c r="W588" s="109"/>
      <c r="X588" s="114"/>
      <c r="Y588" s="114" t="s">
        <v>2176</v>
      </c>
      <c r="Z588" s="109" t="s">
        <v>2177</v>
      </c>
      <c r="AA588" s="109" t="s">
        <v>2178</v>
      </c>
      <c r="AB588" s="109"/>
      <c r="AC588" s="109"/>
      <c r="AD588" s="109" t="s">
        <v>2179</v>
      </c>
    </row>
    <row r="589" spans="2:30">
      <c r="B589" s="109">
        <v>584</v>
      </c>
      <c r="C589" s="109" t="s">
        <v>2172</v>
      </c>
      <c r="D589" s="109" t="s">
        <v>339</v>
      </c>
      <c r="E589" s="103">
        <f>VLOOKUP($C589&amp;", "&amp;$D589, '[1]Appendix - GPS Coordinates'!$C:$E, 2, FALSE)</f>
        <v>35.084103399999996</v>
      </c>
      <c r="F589" s="103">
        <f>VLOOKUP($C589&amp;", "&amp;$D589, '[1]Appendix - GPS Coordinates'!$C:$E, 3, FALSE)</f>
        <v>-106.65098500000001</v>
      </c>
      <c r="G589" s="109" t="s">
        <v>88</v>
      </c>
      <c r="H589" s="109">
        <v>2018</v>
      </c>
      <c r="I589" s="103">
        <v>2018</v>
      </c>
      <c r="J589" s="110">
        <v>43425</v>
      </c>
      <c r="K589" s="111" t="s">
        <v>89</v>
      </c>
      <c r="L589" s="109" t="s">
        <v>90</v>
      </c>
      <c r="M589" s="112">
        <v>25</v>
      </c>
      <c r="N589" s="109"/>
      <c r="O589" s="109"/>
      <c r="P589" s="113"/>
      <c r="Q589" s="109" t="s">
        <v>2173</v>
      </c>
      <c r="R589" s="109" t="s">
        <v>150</v>
      </c>
      <c r="S589" s="109" t="s">
        <v>2180</v>
      </c>
      <c r="T589" s="109"/>
      <c r="U589" s="109" t="s">
        <v>2181</v>
      </c>
      <c r="V589" s="109" t="s">
        <v>339</v>
      </c>
      <c r="W589" s="109"/>
      <c r="X589" s="114"/>
      <c r="Y589" s="114" t="s">
        <v>2182</v>
      </c>
      <c r="Z589" s="109"/>
      <c r="AA589" s="109"/>
      <c r="AB589" s="109"/>
      <c r="AC589" s="109"/>
      <c r="AD589" s="109"/>
    </row>
    <row r="590" spans="2:30">
      <c r="B590" s="103">
        <v>585</v>
      </c>
      <c r="C590" s="109" t="s">
        <v>2183</v>
      </c>
      <c r="D590" s="109" t="s">
        <v>339</v>
      </c>
      <c r="E590" s="103">
        <f>VLOOKUP($C590&amp;", "&amp;$D590, '[1]Appendix - GPS Coordinates'!$C:$E, 2, FALSE)</f>
        <v>36.814595949999998</v>
      </c>
      <c r="F590" s="103">
        <f>VLOOKUP($C590&amp;", "&amp;$D590, '[1]Appendix - GPS Coordinates'!$C:$E, 3, FALSE)</f>
        <v>-107.969441010257</v>
      </c>
      <c r="G590" s="109" t="s">
        <v>88</v>
      </c>
      <c r="H590" s="109">
        <v>2016</v>
      </c>
      <c r="I590" s="103">
        <v>2016</v>
      </c>
      <c r="J590" s="110">
        <v>42563</v>
      </c>
      <c r="K590" s="111" t="s">
        <v>89</v>
      </c>
      <c r="L590" s="109" t="s">
        <v>79</v>
      </c>
      <c r="M590" s="112">
        <v>1.2</v>
      </c>
      <c r="N590" s="109" t="s">
        <v>126</v>
      </c>
      <c r="O590" s="109">
        <v>7</v>
      </c>
      <c r="P590" s="113"/>
      <c r="Q590" s="109" t="s">
        <v>2184</v>
      </c>
      <c r="R590" s="109" t="s">
        <v>150</v>
      </c>
      <c r="S590" s="109" t="s">
        <v>2185</v>
      </c>
      <c r="T590" s="109"/>
      <c r="U590" s="109" t="s">
        <v>2186</v>
      </c>
      <c r="V590" s="109" t="s">
        <v>339</v>
      </c>
      <c r="W590" s="109">
        <v>2016</v>
      </c>
      <c r="X590" s="114"/>
      <c r="Y590" s="114" t="s">
        <v>2187</v>
      </c>
      <c r="Z590" s="109"/>
      <c r="AA590" s="109"/>
      <c r="AB590" s="109"/>
      <c r="AC590" s="109"/>
      <c r="AD590" s="109"/>
    </row>
    <row r="591" spans="2:30">
      <c r="B591" s="109">
        <v>586</v>
      </c>
      <c r="C591" s="109" t="s">
        <v>2188</v>
      </c>
      <c r="D591" s="109" t="s">
        <v>339</v>
      </c>
      <c r="E591" s="103">
        <f>VLOOKUP($C591&amp;", "&amp;$D591, '[1]Appendix - GPS Coordinates'!$C:$E, 2, FALSE)</f>
        <v>35.034923900000003</v>
      </c>
      <c r="F591" s="103">
        <f>VLOOKUP($C591&amp;", "&amp;$D591, '[1]Appendix - GPS Coordinates'!$C:$E, 3, FALSE)</f>
        <v>-106.6870693</v>
      </c>
      <c r="G591" s="109" t="s">
        <v>88</v>
      </c>
      <c r="H591" s="109">
        <v>2020</v>
      </c>
      <c r="I591" s="103">
        <v>2020</v>
      </c>
      <c r="J591" s="110">
        <v>43916</v>
      </c>
      <c r="K591" s="111" t="s">
        <v>89</v>
      </c>
      <c r="L591" s="109" t="s">
        <v>90</v>
      </c>
      <c r="M591" s="112">
        <v>1.5</v>
      </c>
      <c r="N591" s="109"/>
      <c r="O591" s="109">
        <v>15</v>
      </c>
      <c r="P591" s="113"/>
      <c r="Q591" s="109" t="s">
        <v>2173</v>
      </c>
      <c r="R591" s="109" t="s">
        <v>150</v>
      </c>
      <c r="S591" s="109" t="s">
        <v>2189</v>
      </c>
      <c r="T591" s="109" t="s">
        <v>2190</v>
      </c>
      <c r="U591" s="109" t="s">
        <v>2181</v>
      </c>
      <c r="V591" s="109" t="s">
        <v>339</v>
      </c>
      <c r="W591" s="109">
        <v>2021</v>
      </c>
      <c r="X591" s="114">
        <v>3600</v>
      </c>
      <c r="Y591" s="114" t="s">
        <v>2191</v>
      </c>
      <c r="Z591" s="109" t="s">
        <v>2192</v>
      </c>
      <c r="AA591" s="109" t="s">
        <v>2193</v>
      </c>
      <c r="AB591" s="109" t="s">
        <v>2194</v>
      </c>
      <c r="AC591" s="109" t="s">
        <v>2195</v>
      </c>
      <c r="AD591" s="109"/>
    </row>
    <row r="592" spans="2:30">
      <c r="B592" s="109">
        <v>587</v>
      </c>
      <c r="C592" s="109" t="s">
        <v>2196</v>
      </c>
      <c r="D592" s="109" t="s">
        <v>339</v>
      </c>
      <c r="E592" s="103">
        <f>VLOOKUP($C592&amp;", "&amp;$D592, '[1]Appendix - GPS Coordinates'!$C:$E, 2, FALSE)</f>
        <v>32.262741599999998</v>
      </c>
      <c r="F592" s="103">
        <f>VLOOKUP($C592&amp;", "&amp;$D592, '[1]Appendix - GPS Coordinates'!$C:$E, 3, FALSE)</f>
        <v>-107.7581979</v>
      </c>
      <c r="G592" s="109" t="s">
        <v>88</v>
      </c>
      <c r="H592" s="109">
        <v>2020</v>
      </c>
      <c r="I592" s="103">
        <v>2020</v>
      </c>
      <c r="J592" s="110">
        <v>43916</v>
      </c>
      <c r="K592" s="111" t="s">
        <v>89</v>
      </c>
      <c r="L592" s="109" t="s">
        <v>90</v>
      </c>
      <c r="M592" s="112">
        <v>1</v>
      </c>
      <c r="N592" s="109"/>
      <c r="O592" s="109">
        <v>15</v>
      </c>
      <c r="P592" s="113"/>
      <c r="Q592" s="109" t="s">
        <v>2173</v>
      </c>
      <c r="R592" s="109" t="s">
        <v>150</v>
      </c>
      <c r="S592" s="109" t="s">
        <v>2189</v>
      </c>
      <c r="T592" s="109" t="s">
        <v>2190</v>
      </c>
      <c r="U592" s="109" t="s">
        <v>2181</v>
      </c>
      <c r="V592" s="109" t="s">
        <v>339</v>
      </c>
      <c r="W592" s="109">
        <v>2021</v>
      </c>
      <c r="X592" s="114">
        <v>2400</v>
      </c>
      <c r="Y592" s="114" t="s">
        <v>2191</v>
      </c>
      <c r="Z592" s="109" t="s">
        <v>2192</v>
      </c>
      <c r="AA592" s="109" t="s">
        <v>2197</v>
      </c>
      <c r="AB592" s="109" t="s">
        <v>2194</v>
      </c>
      <c r="AC592" s="109" t="s">
        <v>2195</v>
      </c>
      <c r="AD592" s="109"/>
    </row>
    <row r="593" spans="2:30">
      <c r="B593" s="103">
        <v>588</v>
      </c>
      <c r="C593" s="109" t="s">
        <v>2196</v>
      </c>
      <c r="D593" s="109" t="s">
        <v>339</v>
      </c>
      <c r="E593" s="103">
        <f>VLOOKUP($C593&amp;", "&amp;$D593, '[1]Appendix - GPS Coordinates'!$C:$E, 2, FALSE)</f>
        <v>32.262741599999998</v>
      </c>
      <c r="F593" s="103">
        <f>VLOOKUP($C593&amp;", "&amp;$D593, '[1]Appendix - GPS Coordinates'!$C:$E, 3, FALSE)</f>
        <v>-107.7581979</v>
      </c>
      <c r="G593" s="109" t="s">
        <v>88</v>
      </c>
      <c r="H593" s="109">
        <v>2020</v>
      </c>
      <c r="I593" s="103">
        <v>2020</v>
      </c>
      <c r="J593" s="110">
        <v>43916</v>
      </c>
      <c r="K593" s="111" t="s">
        <v>89</v>
      </c>
      <c r="L593" s="109" t="s">
        <v>90</v>
      </c>
      <c r="M593" s="112">
        <v>1</v>
      </c>
      <c r="N593" s="109"/>
      <c r="O593" s="109">
        <v>15</v>
      </c>
      <c r="P593" s="113"/>
      <c r="Q593" s="109" t="s">
        <v>2173</v>
      </c>
      <c r="R593" s="109" t="s">
        <v>150</v>
      </c>
      <c r="S593" s="109" t="s">
        <v>2189</v>
      </c>
      <c r="T593" s="109" t="s">
        <v>2190</v>
      </c>
      <c r="U593" s="109" t="s">
        <v>2181</v>
      </c>
      <c r="V593" s="109" t="s">
        <v>339</v>
      </c>
      <c r="W593" s="109">
        <v>2021</v>
      </c>
      <c r="X593" s="114">
        <v>2400</v>
      </c>
      <c r="Y593" s="114" t="s">
        <v>2191</v>
      </c>
      <c r="Z593" s="109" t="s">
        <v>2192</v>
      </c>
      <c r="AA593" s="109" t="s">
        <v>2198</v>
      </c>
      <c r="AB593" s="109" t="s">
        <v>2197</v>
      </c>
      <c r="AC593" s="109" t="s">
        <v>2195</v>
      </c>
      <c r="AD593" s="109" t="s">
        <v>2199</v>
      </c>
    </row>
    <row r="594" spans="2:30">
      <c r="B594" s="109">
        <v>589</v>
      </c>
      <c r="C594" s="109" t="s">
        <v>2200</v>
      </c>
      <c r="D594" s="109" t="s">
        <v>339</v>
      </c>
      <c r="E594" s="103">
        <f>VLOOKUP($C594&amp;", "&amp;$D594, '[1]Appendix - GPS Coordinates'!$C:$E, 2, FALSE)</f>
        <v>35.528350600000003</v>
      </c>
      <c r="F594" s="103">
        <f>VLOOKUP($C594&amp;", "&amp;$D594, '[1]Appendix - GPS Coordinates'!$C:$E, 3, FALSE)</f>
        <v>-108.74390699999999</v>
      </c>
      <c r="G594" s="109" t="s">
        <v>88</v>
      </c>
      <c r="H594" s="109">
        <v>2018</v>
      </c>
      <c r="I594" s="103">
        <v>2018</v>
      </c>
      <c r="J594" s="110">
        <v>43298</v>
      </c>
      <c r="K594" s="111" t="s">
        <v>89</v>
      </c>
      <c r="L594" s="109" t="s">
        <v>79</v>
      </c>
      <c r="M594" s="112">
        <v>9.8000000000000007</v>
      </c>
      <c r="N594" s="109"/>
      <c r="O594" s="109">
        <v>20</v>
      </c>
      <c r="P594" s="113"/>
      <c r="Q594" s="109" t="s">
        <v>2201</v>
      </c>
      <c r="R594" s="109" t="s">
        <v>138</v>
      </c>
      <c r="S594" s="109" t="s">
        <v>2202</v>
      </c>
      <c r="T594" s="109"/>
      <c r="U594" s="109" t="s">
        <v>2200</v>
      </c>
      <c r="V594" s="109" t="s">
        <v>339</v>
      </c>
      <c r="W594" s="109">
        <v>2018</v>
      </c>
      <c r="X594" s="114">
        <v>20000</v>
      </c>
      <c r="Y594" s="114" t="s">
        <v>2203</v>
      </c>
      <c r="Z594" s="109"/>
      <c r="AA594" s="109"/>
      <c r="AB594" s="109"/>
      <c r="AC594" s="109"/>
      <c r="AD594" s="109"/>
    </row>
    <row r="595" spans="2:30">
      <c r="B595" s="109">
        <v>590</v>
      </c>
      <c r="C595" s="109" t="s">
        <v>2204</v>
      </c>
      <c r="D595" s="109" t="s">
        <v>339</v>
      </c>
      <c r="E595" s="103">
        <f>VLOOKUP($C595&amp;", "&amp;$D595, '[1]Appendix - GPS Coordinates'!$C:$E, 2, FALSE)</f>
        <v>32.7548776</v>
      </c>
      <c r="F595" s="103">
        <f>VLOOKUP($C595&amp;", "&amp;$D595, '[1]Appendix - GPS Coordinates'!$C:$E, 3, FALSE)</f>
        <v>-108.3634144</v>
      </c>
      <c r="G595" s="109" t="s">
        <v>88</v>
      </c>
      <c r="H595" s="109">
        <v>2020</v>
      </c>
      <c r="I595" s="103">
        <v>2020</v>
      </c>
      <c r="J595" s="110">
        <v>43916</v>
      </c>
      <c r="K595" s="111" t="s">
        <v>89</v>
      </c>
      <c r="L595" s="109" t="s">
        <v>90</v>
      </c>
      <c r="M595" s="112">
        <v>0.45</v>
      </c>
      <c r="N595" s="109"/>
      <c r="O595" s="109">
        <v>15</v>
      </c>
      <c r="P595" s="113"/>
      <c r="Q595" s="109" t="s">
        <v>2173</v>
      </c>
      <c r="R595" s="109" t="s">
        <v>150</v>
      </c>
      <c r="S595" s="109" t="s">
        <v>2189</v>
      </c>
      <c r="T595" s="109" t="s">
        <v>2190</v>
      </c>
      <c r="U595" s="109" t="s">
        <v>2181</v>
      </c>
      <c r="V595" s="109" t="s">
        <v>339</v>
      </c>
      <c r="W595" s="109">
        <v>2021</v>
      </c>
      <c r="X595" s="114">
        <v>1080</v>
      </c>
      <c r="Y595" s="114" t="s">
        <v>2191</v>
      </c>
      <c r="Z595" s="109" t="s">
        <v>2192</v>
      </c>
      <c r="AA595" s="109" t="s">
        <v>2197</v>
      </c>
      <c r="AB595" s="109" t="s">
        <v>2194</v>
      </c>
      <c r="AC595" s="109" t="s">
        <v>2195</v>
      </c>
      <c r="AD595" s="109"/>
    </row>
    <row r="596" spans="2:30">
      <c r="B596" s="103">
        <v>591</v>
      </c>
      <c r="C596" s="109" t="s">
        <v>2181</v>
      </c>
      <c r="D596" s="109" t="s">
        <v>339</v>
      </c>
      <c r="E596" s="103">
        <f>VLOOKUP($C596&amp;", "&amp;$D596, '[1]Appendix - GPS Coordinates'!$C:$E, 2, FALSE)</f>
        <v>36.828498799999998</v>
      </c>
      <c r="F596" s="103">
        <f>VLOOKUP($C596&amp;", "&amp;$D596, '[1]Appendix - GPS Coordinates'!$C:$E, 3, FALSE)</f>
        <v>-106.884002</v>
      </c>
      <c r="G596" s="109" t="s">
        <v>88</v>
      </c>
      <c r="H596" s="109"/>
      <c r="I596" s="103">
        <v>2020</v>
      </c>
      <c r="J596" s="110"/>
      <c r="K596" s="111" t="s">
        <v>89</v>
      </c>
      <c r="L596" s="109" t="s">
        <v>90</v>
      </c>
      <c r="M596" s="112">
        <v>2</v>
      </c>
      <c r="N596" s="109"/>
      <c r="O596" s="109"/>
      <c r="P596" s="113"/>
      <c r="Q596" s="109" t="s">
        <v>2173</v>
      </c>
      <c r="R596" s="109" t="s">
        <v>150</v>
      </c>
      <c r="S596" s="109" t="s">
        <v>2180</v>
      </c>
      <c r="T596" s="109"/>
      <c r="U596" s="109" t="s">
        <v>2181</v>
      </c>
      <c r="V596" s="109" t="s">
        <v>339</v>
      </c>
      <c r="W596" s="109">
        <v>2020</v>
      </c>
      <c r="X596" s="114"/>
      <c r="Y596" s="109" t="s">
        <v>2205</v>
      </c>
      <c r="Z596" s="109"/>
      <c r="AA596" s="109"/>
      <c r="AB596" s="109"/>
      <c r="AC596" s="109"/>
      <c r="AD596" s="109"/>
    </row>
    <row r="597" spans="2:30">
      <c r="B597" s="109">
        <v>592</v>
      </c>
      <c r="C597" s="109" t="s">
        <v>2206</v>
      </c>
      <c r="D597" s="109" t="s">
        <v>339</v>
      </c>
      <c r="E597" s="103">
        <f>VLOOKUP($C597&amp;", "&amp;$D597, '[1]Appendix - GPS Coordinates'!$C:$E, 2, FALSE)</f>
        <v>36.199061</v>
      </c>
      <c r="F597" s="103">
        <f>VLOOKUP($C597&amp;", "&amp;$D597, '[1]Appendix - GPS Coordinates'!$C:$E, 3, FALSE)</f>
        <v>-105.70741550820701</v>
      </c>
      <c r="G597" s="109" t="s">
        <v>88</v>
      </c>
      <c r="H597" s="109"/>
      <c r="I597" s="103">
        <v>2018</v>
      </c>
      <c r="J597" s="110"/>
      <c r="K597" s="111" t="s">
        <v>89</v>
      </c>
      <c r="L597" s="109" t="s">
        <v>165</v>
      </c>
      <c r="M597" s="112">
        <v>1</v>
      </c>
      <c r="N597" s="109"/>
      <c r="O597" s="109">
        <v>25</v>
      </c>
      <c r="P597" s="113">
        <v>90</v>
      </c>
      <c r="Q597" s="109" t="s">
        <v>2207</v>
      </c>
      <c r="R597" s="109" t="s">
        <v>138</v>
      </c>
      <c r="S597" s="109" t="s">
        <v>2208</v>
      </c>
      <c r="T597" s="109" t="s">
        <v>2209</v>
      </c>
      <c r="U597" s="109" t="s">
        <v>2210</v>
      </c>
      <c r="V597" s="109" t="s">
        <v>339</v>
      </c>
      <c r="W597" s="109">
        <v>2018</v>
      </c>
      <c r="X597" s="114">
        <v>2226.1970000000001</v>
      </c>
      <c r="Y597" s="114" t="s">
        <v>2211</v>
      </c>
      <c r="Z597" s="109" t="s">
        <v>2212</v>
      </c>
      <c r="AA597" s="109" t="s">
        <v>2213</v>
      </c>
      <c r="AB597" s="109" t="s">
        <v>2214</v>
      </c>
      <c r="AC597" s="109" t="s">
        <v>2215</v>
      </c>
      <c r="AD597" s="109"/>
    </row>
    <row r="598" spans="2:30">
      <c r="B598" s="103">
        <v>593</v>
      </c>
      <c r="C598" s="109" t="s">
        <v>2216</v>
      </c>
      <c r="D598" s="109" t="s">
        <v>339</v>
      </c>
      <c r="E598" s="103">
        <f>VLOOKUP($C598&amp;", "&amp;$D598, '[1]Appendix - GPS Coordinates'!$C:$E, 2, FALSE)</f>
        <v>35.687609600000002</v>
      </c>
      <c r="F598" s="103">
        <f>VLOOKUP($C598&amp;", "&amp;$D598, '[1]Appendix - GPS Coordinates'!$C:$E, 3, FALSE)</f>
        <v>-105.93845690000001</v>
      </c>
      <c r="G598" s="109" t="s">
        <v>88</v>
      </c>
      <c r="H598" s="109">
        <v>2021</v>
      </c>
      <c r="I598" s="103">
        <v>2021</v>
      </c>
      <c r="J598" s="110">
        <v>44252</v>
      </c>
      <c r="K598" s="111" t="s">
        <v>89</v>
      </c>
      <c r="L598" s="109" t="s">
        <v>105</v>
      </c>
      <c r="M598" s="112">
        <v>2.75</v>
      </c>
      <c r="N598" s="109"/>
      <c r="O598" s="109"/>
      <c r="P598" s="113"/>
      <c r="Q598" s="109" t="s">
        <v>2180</v>
      </c>
      <c r="R598" s="109" t="s">
        <v>150</v>
      </c>
      <c r="S598" s="109" t="s">
        <v>2217</v>
      </c>
      <c r="T598" s="109" t="s">
        <v>2218</v>
      </c>
      <c r="U598" s="109" t="s">
        <v>2216</v>
      </c>
      <c r="V598" s="109" t="s">
        <v>339</v>
      </c>
      <c r="W598" s="109"/>
      <c r="X598" s="114"/>
      <c r="Y598" s="114" t="s">
        <v>2219</v>
      </c>
      <c r="Z598" s="109" t="s">
        <v>2220</v>
      </c>
      <c r="AA598" s="109"/>
      <c r="AB598" s="109"/>
      <c r="AC598" s="109"/>
      <c r="AD598" s="109"/>
    </row>
    <row r="599" spans="2:30">
      <c r="B599" s="109">
        <v>594</v>
      </c>
      <c r="C599" s="109" t="s">
        <v>2221</v>
      </c>
      <c r="D599" s="109" t="s">
        <v>339</v>
      </c>
      <c r="E599" s="103">
        <f>VLOOKUP($C599&amp;", "&amp;$D599, '[1]Appendix - GPS Coordinates'!$C:$E, 2, FALSE)</f>
        <v>35.4859674</v>
      </c>
      <c r="F599" s="103">
        <f>VLOOKUP($C599&amp;", "&amp;$D599, '[1]Appendix - GPS Coordinates'!$C:$E, 3, FALSE)</f>
        <v>-106.0135507</v>
      </c>
      <c r="G599" s="109" t="s">
        <v>88</v>
      </c>
      <c r="H599" s="109">
        <v>2020</v>
      </c>
      <c r="I599" s="103">
        <v>2020</v>
      </c>
      <c r="J599" s="110">
        <v>43916</v>
      </c>
      <c r="K599" s="111" t="s">
        <v>89</v>
      </c>
      <c r="L599" s="109" t="s">
        <v>90</v>
      </c>
      <c r="M599" s="112">
        <v>1.3</v>
      </c>
      <c r="N599" s="109"/>
      <c r="O599" s="109">
        <v>15</v>
      </c>
      <c r="P599" s="113"/>
      <c r="Q599" s="109" t="s">
        <v>2173</v>
      </c>
      <c r="R599" s="109" t="s">
        <v>150</v>
      </c>
      <c r="S599" s="109" t="s">
        <v>2189</v>
      </c>
      <c r="T599" s="109" t="s">
        <v>2190</v>
      </c>
      <c r="U599" s="109" t="s">
        <v>2181</v>
      </c>
      <c r="V599" s="109" t="s">
        <v>339</v>
      </c>
      <c r="W599" s="109">
        <v>2021</v>
      </c>
      <c r="X599" s="114">
        <v>3120</v>
      </c>
      <c r="Y599" s="114" t="s">
        <v>2191</v>
      </c>
      <c r="Z599" s="109" t="s">
        <v>2192</v>
      </c>
      <c r="AA599" s="109" t="s">
        <v>2197</v>
      </c>
      <c r="AB599" s="109" t="s">
        <v>2194</v>
      </c>
      <c r="AC599" s="109" t="s">
        <v>2195</v>
      </c>
      <c r="AD599" s="109"/>
    </row>
    <row r="600" spans="2:30">
      <c r="B600" s="109">
        <v>595</v>
      </c>
      <c r="C600" s="109" t="s">
        <v>2222</v>
      </c>
      <c r="D600" s="109" t="s">
        <v>339</v>
      </c>
      <c r="E600" s="103">
        <f>VLOOKUP($C600&amp;", "&amp;$D600, '[1]Appendix - GPS Coordinates'!$C:$E, 2, FALSE)</f>
        <v>32.772505299999999</v>
      </c>
      <c r="F600" s="103">
        <f>VLOOKUP($C600&amp;", "&amp;$D600, '[1]Appendix - GPS Coordinates'!$C:$E, 3, FALSE)</f>
        <v>-108.27937009999999</v>
      </c>
      <c r="G600" s="109" t="s">
        <v>88</v>
      </c>
      <c r="H600" s="109">
        <v>2020</v>
      </c>
      <c r="I600" s="103">
        <v>2020</v>
      </c>
      <c r="J600" s="110">
        <v>43916</v>
      </c>
      <c r="K600" s="111" t="s">
        <v>89</v>
      </c>
      <c r="L600" s="109" t="s">
        <v>90</v>
      </c>
      <c r="M600" s="112">
        <v>1</v>
      </c>
      <c r="N600" s="109"/>
      <c r="O600" s="109">
        <v>15</v>
      </c>
      <c r="P600" s="113"/>
      <c r="Q600" s="109" t="s">
        <v>2173</v>
      </c>
      <c r="R600" s="109" t="s">
        <v>150</v>
      </c>
      <c r="S600" s="109" t="s">
        <v>2189</v>
      </c>
      <c r="T600" s="109" t="s">
        <v>2190</v>
      </c>
      <c r="U600" s="109" t="s">
        <v>2181</v>
      </c>
      <c r="V600" s="109" t="s">
        <v>339</v>
      </c>
      <c r="W600" s="109">
        <v>2021</v>
      </c>
      <c r="X600" s="114">
        <v>2400</v>
      </c>
      <c r="Y600" s="114" t="s">
        <v>2191</v>
      </c>
      <c r="Z600" s="109" t="s">
        <v>2192</v>
      </c>
      <c r="AA600" s="109" t="s">
        <v>2197</v>
      </c>
      <c r="AB600" s="109" t="s">
        <v>2194</v>
      </c>
      <c r="AC600" s="109" t="s">
        <v>2195</v>
      </c>
      <c r="AD600" s="109"/>
    </row>
    <row r="601" spans="2:30">
      <c r="B601" s="103">
        <v>596</v>
      </c>
      <c r="C601" s="109" t="s">
        <v>2223</v>
      </c>
      <c r="D601" s="109" t="s">
        <v>2224</v>
      </c>
      <c r="E601" s="103">
        <f>VLOOKUP($C601&amp;", "&amp;$D601, '[1]Appendix - GPS Coordinates'!$C:$E, 2, FALSE)</f>
        <v>42.651167399999999</v>
      </c>
      <c r="F601" s="103">
        <f>VLOOKUP($C601&amp;", "&amp;$D601, '[1]Appendix - GPS Coordinates'!$C:$E, 3, FALSE)</f>
        <v>-73.754968000000005</v>
      </c>
      <c r="G601" s="109" t="s">
        <v>2225</v>
      </c>
      <c r="H601" s="109"/>
      <c r="I601" s="103">
        <v>2017</v>
      </c>
      <c r="J601" s="110"/>
      <c r="K601" s="111" t="s">
        <v>89</v>
      </c>
      <c r="L601" s="109" t="s">
        <v>165</v>
      </c>
      <c r="M601" s="112">
        <v>0.25</v>
      </c>
      <c r="N601" s="109"/>
      <c r="O601" s="109"/>
      <c r="P601" s="113"/>
      <c r="Q601" s="109"/>
      <c r="R601" s="109"/>
      <c r="S601" s="109" t="s">
        <v>2226</v>
      </c>
      <c r="T601" s="109" t="s">
        <v>2227</v>
      </c>
      <c r="U601" s="109" t="s">
        <v>2223</v>
      </c>
      <c r="V601" s="109" t="s">
        <v>2224</v>
      </c>
      <c r="W601" s="109">
        <v>2017</v>
      </c>
      <c r="X601" s="114"/>
      <c r="Y601" s="114" t="s">
        <v>2228</v>
      </c>
      <c r="Z601" s="109" t="s">
        <v>2229</v>
      </c>
      <c r="AA601" s="109"/>
      <c r="AB601" s="109"/>
      <c r="AC601" s="109"/>
      <c r="AD601" s="109"/>
    </row>
    <row r="602" spans="2:30">
      <c r="B602" s="109">
        <v>597</v>
      </c>
      <c r="C602" s="109" t="s">
        <v>2230</v>
      </c>
      <c r="D602" s="109" t="s">
        <v>2224</v>
      </c>
      <c r="E602" s="103">
        <f>VLOOKUP($C602&amp;", "&amp;$D602, '[1]Appendix - GPS Coordinates'!$C:$E, 2, FALSE)</f>
        <v>40.678989299999998</v>
      </c>
      <c r="F602" s="103">
        <f>VLOOKUP($C602&amp;", "&amp;$D602, '[1]Appendix - GPS Coordinates'!$C:$E, 3, FALSE)</f>
        <v>-73.417067299999999</v>
      </c>
      <c r="G602" s="109" t="s">
        <v>2225</v>
      </c>
      <c r="H602" s="109"/>
      <c r="I602" s="103" t="s">
        <v>1242</v>
      </c>
      <c r="J602" s="110"/>
      <c r="K602" s="111" t="s">
        <v>89</v>
      </c>
      <c r="L602" s="109" t="s">
        <v>165</v>
      </c>
      <c r="M602" s="112">
        <v>7.9138461538461505E-2</v>
      </c>
      <c r="N602" s="109" t="s">
        <v>166</v>
      </c>
      <c r="O602" s="109"/>
      <c r="P602" s="113"/>
      <c r="Q602" s="109" t="s">
        <v>2231</v>
      </c>
      <c r="R602" s="109" t="s">
        <v>81</v>
      </c>
      <c r="S602" s="109"/>
      <c r="T602" s="109" t="s">
        <v>2232</v>
      </c>
      <c r="U602" s="109"/>
      <c r="V602" s="109"/>
      <c r="W602" s="109" t="s">
        <v>1242</v>
      </c>
      <c r="X602" s="114"/>
      <c r="Y602" s="114" t="s">
        <v>707</v>
      </c>
      <c r="Z602" s="109"/>
      <c r="AA602" s="109"/>
      <c r="AB602" s="109"/>
      <c r="AC602" s="109"/>
      <c r="AD602" s="109"/>
    </row>
    <row r="603" spans="2:30">
      <c r="B603" s="109">
        <v>598</v>
      </c>
      <c r="C603" s="109" t="s">
        <v>2233</v>
      </c>
      <c r="D603" s="109" t="s">
        <v>2224</v>
      </c>
      <c r="E603" s="103">
        <f>VLOOKUP($C603&amp;", "&amp;$D603, '[1]Appendix - GPS Coordinates'!$C:$E, 2, FALSE)</f>
        <v>40.785685299999997</v>
      </c>
      <c r="F603" s="103">
        <f>VLOOKUP($C603&amp;", "&amp;$D603, '[1]Appendix - GPS Coordinates'!$C:$E, 3, FALSE)</f>
        <v>-73.248454500358307</v>
      </c>
      <c r="G603" s="109" t="s">
        <v>2225</v>
      </c>
      <c r="H603" s="109"/>
      <c r="I603" s="103">
        <v>2017</v>
      </c>
      <c r="J603" s="110"/>
      <c r="K603" s="111" t="s">
        <v>89</v>
      </c>
      <c r="L603" s="109" t="s">
        <v>165</v>
      </c>
      <c r="M603" s="112">
        <v>0.78572307689999998</v>
      </c>
      <c r="N603" s="109" t="s">
        <v>166</v>
      </c>
      <c r="O603" s="109"/>
      <c r="P603" s="113"/>
      <c r="Q603" s="109" t="s">
        <v>2231</v>
      </c>
      <c r="R603" s="109" t="s">
        <v>81</v>
      </c>
      <c r="S603" s="109"/>
      <c r="T603" s="109">
        <v>84390</v>
      </c>
      <c r="U603" s="109"/>
      <c r="V603" s="109"/>
      <c r="W603" s="109">
        <v>2017</v>
      </c>
      <c r="X603" s="114"/>
      <c r="Y603" s="114" t="s">
        <v>714</v>
      </c>
      <c r="Z603" s="109"/>
      <c r="AA603" s="109"/>
      <c r="AB603" s="109"/>
      <c r="AC603" s="109"/>
      <c r="AD603" s="109"/>
    </row>
    <row r="604" spans="2:30">
      <c r="B604" s="103">
        <v>599</v>
      </c>
      <c r="C604" s="109" t="s">
        <v>1825</v>
      </c>
      <c r="D604" s="109" t="s">
        <v>2224</v>
      </c>
      <c r="E604" s="103">
        <f>VLOOKUP($C604&amp;", "&amp;$D604, '[1]Appendix - GPS Coordinates'!$C:$E, 2, FALSE)</f>
        <v>42.8867166</v>
      </c>
      <c r="F604" s="103">
        <f>VLOOKUP($C604&amp;", "&amp;$D604, '[1]Appendix - GPS Coordinates'!$C:$E, 3, FALSE)</f>
        <v>-78.878392199999993</v>
      </c>
      <c r="G604" s="109" t="s">
        <v>2225</v>
      </c>
      <c r="H604" s="109">
        <v>2021</v>
      </c>
      <c r="I604" s="103">
        <v>2021</v>
      </c>
      <c r="J604" s="110">
        <v>44263</v>
      </c>
      <c r="K604" s="111" t="s">
        <v>89</v>
      </c>
      <c r="L604" s="109" t="s">
        <v>165</v>
      </c>
      <c r="M604" s="112">
        <v>10</v>
      </c>
      <c r="N604" s="109"/>
      <c r="O604" s="109"/>
      <c r="P604" s="113"/>
      <c r="Q604" s="109"/>
      <c r="R604" s="109"/>
      <c r="S604" s="109" t="s">
        <v>2234</v>
      </c>
      <c r="T604" s="109" t="s">
        <v>2235</v>
      </c>
      <c r="U604" s="109" t="s">
        <v>1825</v>
      </c>
      <c r="V604" s="109" t="s">
        <v>2224</v>
      </c>
      <c r="W604" s="109"/>
      <c r="X604" s="114"/>
      <c r="Y604" s="114" t="s">
        <v>2236</v>
      </c>
      <c r="Z604" s="109"/>
      <c r="AA604" s="109"/>
      <c r="AB604" s="109"/>
      <c r="AC604" s="109"/>
      <c r="AD604" s="109"/>
    </row>
    <row r="605" spans="2:30">
      <c r="B605" s="109">
        <v>600</v>
      </c>
      <c r="C605" s="109" t="s">
        <v>2237</v>
      </c>
      <c r="D605" s="109" t="s">
        <v>2224</v>
      </c>
      <c r="E605" s="103">
        <f>VLOOKUP($C605&amp;", "&amp;$D605, '[1]Appendix - GPS Coordinates'!$C:$E, 2, FALSE)</f>
        <v>42.809340900000002</v>
      </c>
      <c r="F605" s="103">
        <f>VLOOKUP($C605&amp;", "&amp;$D605, '[1]Appendix - GPS Coordinates'!$C:$E, 3, FALSE)</f>
        <v>-76.570077699999999</v>
      </c>
      <c r="G605" s="109" t="s">
        <v>2225</v>
      </c>
      <c r="H605" s="109">
        <v>2020</v>
      </c>
      <c r="I605" s="103">
        <v>2020</v>
      </c>
      <c r="J605" s="110">
        <v>43999</v>
      </c>
      <c r="K605" s="111" t="s">
        <v>89</v>
      </c>
      <c r="L605" s="109" t="s">
        <v>165</v>
      </c>
      <c r="M605" s="112">
        <v>5.6</v>
      </c>
      <c r="N605" s="109"/>
      <c r="O605" s="109"/>
      <c r="P605" s="113"/>
      <c r="Q605" s="109" t="s">
        <v>2238</v>
      </c>
      <c r="R605" s="109" t="s">
        <v>150</v>
      </c>
      <c r="S605" s="109" t="s">
        <v>2239</v>
      </c>
      <c r="T605" s="109"/>
      <c r="U605" s="109" t="s">
        <v>2237</v>
      </c>
      <c r="V605" s="109" t="s">
        <v>2224</v>
      </c>
      <c r="W605" s="109"/>
      <c r="X605" s="114"/>
      <c r="Y605" s="114" t="s">
        <v>2240</v>
      </c>
      <c r="Z605" s="109"/>
      <c r="AA605" s="109"/>
      <c r="AB605" s="109"/>
      <c r="AC605" s="109"/>
      <c r="AD605" s="109"/>
    </row>
    <row r="606" spans="2:30">
      <c r="B606" s="103">
        <v>601</v>
      </c>
      <c r="C606" s="109" t="s">
        <v>2241</v>
      </c>
      <c r="D606" s="109" t="s">
        <v>2224</v>
      </c>
      <c r="E606" s="103">
        <f>VLOOKUP($C606&amp;", "&amp;$D606, '[1]Appendix - GPS Coordinates'!$C:$E, 2, FALSE)</f>
        <v>40.799558750000003</v>
      </c>
      <c r="F606" s="103">
        <f>VLOOKUP($C606&amp;", "&amp;$D606, '[1]Appendix - GPS Coordinates'!$C:$E, 3, FALSE)</f>
        <v>-72.793789229237802</v>
      </c>
      <c r="G606" s="109" t="s">
        <v>2225</v>
      </c>
      <c r="H606" s="109"/>
      <c r="I606" s="103">
        <v>2018</v>
      </c>
      <c r="J606" s="110"/>
      <c r="K606" s="111" t="s">
        <v>89</v>
      </c>
      <c r="L606" s="109" t="s">
        <v>165</v>
      </c>
      <c r="M606" s="112">
        <v>0.2249846154</v>
      </c>
      <c r="N606" s="109" t="s">
        <v>166</v>
      </c>
      <c r="O606" s="109"/>
      <c r="P606" s="113"/>
      <c r="Q606" s="109" t="s">
        <v>2231</v>
      </c>
      <c r="R606" s="109" t="s">
        <v>81</v>
      </c>
      <c r="S606" s="109"/>
      <c r="T606" s="109" t="s">
        <v>2242</v>
      </c>
      <c r="U606" s="109"/>
      <c r="V606" s="109"/>
      <c r="W606" s="109">
        <v>2018</v>
      </c>
      <c r="X606" s="114"/>
      <c r="Y606" s="114" t="s">
        <v>714</v>
      </c>
      <c r="Z606" s="109"/>
      <c r="AA606" s="109"/>
      <c r="AB606" s="109"/>
      <c r="AC606" s="109"/>
      <c r="AD606" s="109"/>
    </row>
    <row r="607" spans="2:30">
      <c r="B607" s="109">
        <v>602</v>
      </c>
      <c r="C607" s="104" t="s">
        <v>2243</v>
      </c>
      <c r="D607" s="104" t="s">
        <v>2224</v>
      </c>
      <c r="E607" s="103">
        <f>VLOOKUP($C607&amp;", "&amp;$D607, '[1]Appendix - GPS Coordinates'!$C:$E, 2, FALSE)</f>
        <v>42.774244600000003</v>
      </c>
      <c r="F607" s="103">
        <f>VLOOKUP($C607&amp;", "&amp;$D607, '[1]Appendix - GPS Coordinates'!$C:$E, 3, FALSE)</f>
        <v>-73.700118700000004</v>
      </c>
      <c r="G607" s="104" t="s">
        <v>2225</v>
      </c>
      <c r="H607" s="103">
        <v>2021</v>
      </c>
      <c r="I607" s="103">
        <v>2021</v>
      </c>
      <c r="J607" s="105">
        <v>44348</v>
      </c>
      <c r="K607" s="104" t="s">
        <v>89</v>
      </c>
      <c r="L607" s="104" t="s">
        <v>105</v>
      </c>
      <c r="M607" s="106">
        <v>3.2</v>
      </c>
      <c r="N607" s="104" t="s">
        <v>126</v>
      </c>
      <c r="O607" s="103"/>
      <c r="P607" s="103"/>
      <c r="Q607" s="104" t="s">
        <v>2244</v>
      </c>
      <c r="R607" s="104" t="s">
        <v>92</v>
      </c>
      <c r="S607" s="104" t="s">
        <v>2245</v>
      </c>
      <c r="T607" s="104" t="s">
        <v>2246</v>
      </c>
      <c r="U607" s="104" t="s">
        <v>2243</v>
      </c>
      <c r="V607" s="104" t="s">
        <v>2224</v>
      </c>
      <c r="W607" s="103"/>
      <c r="X607" s="107">
        <v>4153</v>
      </c>
      <c r="Y607" s="108" t="s">
        <v>2247</v>
      </c>
      <c r="Z607" s="108" t="s">
        <v>2248</v>
      </c>
      <c r="AA607" s="108" t="s">
        <v>2249</v>
      </c>
      <c r="AB607" s="104"/>
      <c r="AC607" s="104"/>
      <c r="AD607" s="104" t="s">
        <v>2250</v>
      </c>
    </row>
    <row r="608" spans="2:30">
      <c r="B608" s="109">
        <v>603</v>
      </c>
      <c r="C608" s="109" t="s">
        <v>2251</v>
      </c>
      <c r="D608" s="109" t="s">
        <v>2224</v>
      </c>
      <c r="E608" s="103">
        <f>VLOOKUP($C608&amp;", "&amp;$D608, '[1]Appendix - GPS Coordinates'!$C:$E, 2, FALSE)</f>
        <v>42.717855800000002</v>
      </c>
      <c r="F608" s="103">
        <f>VLOOKUP($C608&amp;", "&amp;$D608, '[1]Appendix - GPS Coordinates'!$C:$E, 3, FALSE)</f>
        <v>-73.833455400000005</v>
      </c>
      <c r="G608" s="109" t="s">
        <v>2225</v>
      </c>
      <c r="H608" s="109"/>
      <c r="I608" s="103">
        <v>2018</v>
      </c>
      <c r="J608" s="110"/>
      <c r="K608" s="111" t="s">
        <v>89</v>
      </c>
      <c r="L608" s="109" t="s">
        <v>105</v>
      </c>
      <c r="M608" s="112">
        <v>1.70634</v>
      </c>
      <c r="N608" s="109"/>
      <c r="O608" s="109">
        <v>20</v>
      </c>
      <c r="P608" s="113"/>
      <c r="Q608" s="109"/>
      <c r="R608" s="109"/>
      <c r="S608" s="109" t="s">
        <v>2226</v>
      </c>
      <c r="T608" s="109" t="s">
        <v>2252</v>
      </c>
      <c r="U608" s="109" t="s">
        <v>2251</v>
      </c>
      <c r="V608" s="109" t="s">
        <v>2224</v>
      </c>
      <c r="W608" s="109">
        <v>2018</v>
      </c>
      <c r="X608" s="114"/>
      <c r="Y608" s="114" t="s">
        <v>2253</v>
      </c>
      <c r="Z608" s="109" t="s">
        <v>2254</v>
      </c>
      <c r="AA608" s="109" t="s">
        <v>2228</v>
      </c>
      <c r="AB608" s="109" t="s">
        <v>2253</v>
      </c>
      <c r="AC608" s="109" t="s">
        <v>2255</v>
      </c>
      <c r="AD608" s="109"/>
    </row>
    <row r="609" spans="2:30">
      <c r="B609" s="103">
        <v>604</v>
      </c>
      <c r="C609" s="109" t="s">
        <v>2256</v>
      </c>
      <c r="D609" s="109" t="s">
        <v>2224</v>
      </c>
      <c r="E609" s="103">
        <f>VLOOKUP($C609&amp;", "&amp;$D609, '[1]Appendix - GPS Coordinates'!$C:$E, 2, FALSE)</f>
        <v>42.745353199999997</v>
      </c>
      <c r="F609" s="103">
        <f>VLOOKUP($C609&amp;", "&amp;$D609, '[1]Appendix - GPS Coordinates'!$C:$E, 3, FALSE)</f>
        <v>-74.1881834</v>
      </c>
      <c r="G609" s="109" t="s">
        <v>2225</v>
      </c>
      <c r="H609" s="109">
        <v>2018</v>
      </c>
      <c r="I609" s="103">
        <v>2018</v>
      </c>
      <c r="J609" s="110"/>
      <c r="K609" s="111" t="s">
        <v>89</v>
      </c>
      <c r="L609" s="109" t="s">
        <v>105</v>
      </c>
      <c r="M609" s="112">
        <v>8</v>
      </c>
      <c r="N609" s="109"/>
      <c r="O609" s="109">
        <v>25</v>
      </c>
      <c r="P609" s="113"/>
      <c r="Q609" s="109"/>
      <c r="R609" s="109"/>
      <c r="S609" s="109" t="s">
        <v>2257</v>
      </c>
      <c r="T609" s="109"/>
      <c r="U609" s="109" t="s">
        <v>2258</v>
      </c>
      <c r="V609" s="109" t="s">
        <v>2224</v>
      </c>
      <c r="W609" s="109">
        <v>2020</v>
      </c>
      <c r="X609" s="114"/>
      <c r="Y609" s="114" t="s">
        <v>2259</v>
      </c>
      <c r="Z609" s="109" t="s">
        <v>2260</v>
      </c>
      <c r="AA609" s="109" t="s">
        <v>2261</v>
      </c>
      <c r="AB609" s="109" t="s">
        <v>2262</v>
      </c>
      <c r="AC609" s="109" t="s">
        <v>2263</v>
      </c>
      <c r="AD609" s="109" t="s">
        <v>2264</v>
      </c>
    </row>
    <row r="610" spans="2:30">
      <c r="B610" s="109">
        <v>605</v>
      </c>
      <c r="C610" s="109" t="s">
        <v>2265</v>
      </c>
      <c r="D610" s="109" t="s">
        <v>2224</v>
      </c>
      <c r="E610" s="103">
        <f>VLOOKUP($C610&amp;", "&amp;$D610, '[1]Appendix - GPS Coordinates'!$C:$E, 2, FALSE)</f>
        <v>42.76202</v>
      </c>
      <c r="F610" s="103">
        <f>VLOOKUP($C610&amp;", "&amp;$D610, '[1]Appendix - GPS Coordinates'!$C:$E, 3, FALSE)</f>
        <v>-74.133738300000005</v>
      </c>
      <c r="G610" s="109" t="s">
        <v>2225</v>
      </c>
      <c r="H610" s="109">
        <v>2018</v>
      </c>
      <c r="I610" s="103">
        <v>2018</v>
      </c>
      <c r="J610" s="110"/>
      <c r="K610" s="111" t="s">
        <v>89</v>
      </c>
      <c r="L610" s="109" t="s">
        <v>105</v>
      </c>
      <c r="M610" s="112">
        <v>3.5</v>
      </c>
      <c r="N610" s="109"/>
      <c r="O610" s="109">
        <v>25</v>
      </c>
      <c r="P610" s="113"/>
      <c r="Q610" s="109"/>
      <c r="R610" s="109"/>
      <c r="S610" s="109" t="s">
        <v>2257</v>
      </c>
      <c r="T610" s="109"/>
      <c r="U610" s="109" t="s">
        <v>2258</v>
      </c>
      <c r="V610" s="109" t="s">
        <v>2224</v>
      </c>
      <c r="W610" s="109">
        <v>2020</v>
      </c>
      <c r="X610" s="114"/>
      <c r="Y610" s="114" t="s">
        <v>2259</v>
      </c>
      <c r="Z610" s="109" t="s">
        <v>2260</v>
      </c>
      <c r="AA610" s="109" t="s">
        <v>2261</v>
      </c>
      <c r="AB610" s="109" t="s">
        <v>2262</v>
      </c>
      <c r="AC610" s="109" t="s">
        <v>2263</v>
      </c>
      <c r="AD610" s="109" t="s">
        <v>2264</v>
      </c>
    </row>
    <row r="611" spans="2:30">
      <c r="B611" s="109">
        <v>606</v>
      </c>
      <c r="C611" s="109" t="s">
        <v>2266</v>
      </c>
      <c r="D611" s="109" t="s">
        <v>2224</v>
      </c>
      <c r="E611" s="103">
        <f>VLOOKUP($C611&amp;", "&amp;$D611, '[1]Appendix - GPS Coordinates'!$C:$E, 2, FALSE)</f>
        <v>40.965053500000003</v>
      </c>
      <c r="F611" s="103">
        <f>VLOOKUP($C611&amp;", "&amp;$D611, '[1]Appendix - GPS Coordinates'!$C:$E, 3, FALSE)</f>
        <v>-72.193510500000002</v>
      </c>
      <c r="G611" s="109" t="s">
        <v>2225</v>
      </c>
      <c r="H611" s="109"/>
      <c r="I611" s="103">
        <v>2018</v>
      </c>
      <c r="J611" s="110"/>
      <c r="K611" s="111" t="s">
        <v>89</v>
      </c>
      <c r="L611" s="109" t="s">
        <v>165</v>
      </c>
      <c r="M611" s="112">
        <v>4.604615385E-2</v>
      </c>
      <c r="N611" s="109" t="s">
        <v>166</v>
      </c>
      <c r="O611" s="109"/>
      <c r="P611" s="113"/>
      <c r="Q611" s="109" t="s">
        <v>2231</v>
      </c>
      <c r="R611" s="109" t="s">
        <v>81</v>
      </c>
      <c r="S611" s="109"/>
      <c r="T611" s="109">
        <v>104140</v>
      </c>
      <c r="U611" s="109"/>
      <c r="V611" s="109"/>
      <c r="W611" s="109">
        <v>2018</v>
      </c>
      <c r="X611" s="114"/>
      <c r="Y611" s="114" t="s">
        <v>714</v>
      </c>
      <c r="Z611" s="109"/>
      <c r="AA611" s="109"/>
      <c r="AB611" s="109"/>
      <c r="AC611" s="109"/>
      <c r="AD611" s="109"/>
    </row>
    <row r="612" spans="2:30">
      <c r="B612" s="103">
        <v>607</v>
      </c>
      <c r="C612" s="109" t="s">
        <v>2267</v>
      </c>
      <c r="D612" s="109" t="s">
        <v>2224</v>
      </c>
      <c r="E612" s="103">
        <f>VLOOKUP($C612&amp;", "&amp;$D612, '[1]Appendix - GPS Coordinates'!$C:$E, 2, FALSE)</f>
        <v>42.716426300000002</v>
      </c>
      <c r="F612" s="103">
        <f>VLOOKUP($C612&amp;", "&amp;$D612, '[1]Appendix - GPS Coordinates'!$C:$E, 3, FALSE)</f>
        <v>-78.762032700000006</v>
      </c>
      <c r="G612" s="109" t="s">
        <v>2225</v>
      </c>
      <c r="H612" s="109">
        <v>2015</v>
      </c>
      <c r="I612" s="103">
        <v>2015</v>
      </c>
      <c r="J612" s="110">
        <v>42300</v>
      </c>
      <c r="K612" s="111" t="s">
        <v>89</v>
      </c>
      <c r="L612" s="109" t="s">
        <v>105</v>
      </c>
      <c r="M612" s="112">
        <v>2.46</v>
      </c>
      <c r="N612" s="109"/>
      <c r="O612" s="109">
        <v>20</v>
      </c>
      <c r="P612" s="113"/>
      <c r="Q612" s="109" t="s">
        <v>2268</v>
      </c>
      <c r="R612" s="109" t="s">
        <v>150</v>
      </c>
      <c r="S612" s="109" t="s">
        <v>2269</v>
      </c>
      <c r="T612" s="109"/>
      <c r="U612" s="109" t="s">
        <v>2270</v>
      </c>
      <c r="V612" s="109" t="s">
        <v>2224</v>
      </c>
      <c r="W612" s="109">
        <v>2018</v>
      </c>
      <c r="X612" s="114">
        <v>3102</v>
      </c>
      <c r="Y612" s="114" t="s">
        <v>2271</v>
      </c>
      <c r="Z612" s="109" t="s">
        <v>2272</v>
      </c>
      <c r="AA612" s="109"/>
      <c r="AB612" s="109"/>
      <c r="AC612" s="109"/>
      <c r="AD612" s="109"/>
    </row>
    <row r="613" spans="2:30">
      <c r="B613" s="109">
        <v>608</v>
      </c>
      <c r="C613" s="109" t="s">
        <v>2273</v>
      </c>
      <c r="D613" s="109" t="s">
        <v>2224</v>
      </c>
      <c r="E613" s="103">
        <f>VLOOKUP($C613&amp;", "&amp;$D613, '[1]Appendix - GPS Coordinates'!$C:$E, 2, FALSE)</f>
        <v>42.931461599999999</v>
      </c>
      <c r="F613" s="103">
        <f>VLOOKUP($C613&amp;", "&amp;$D613, '[1]Appendix - GPS Coordinates'!$C:$E, 3, FALSE)</f>
        <v>-74.622642499999998</v>
      </c>
      <c r="G613" s="109" t="s">
        <v>2225</v>
      </c>
      <c r="H613" s="109"/>
      <c r="I613" s="103">
        <v>2016</v>
      </c>
      <c r="J613" s="110"/>
      <c r="K613" s="111" t="s">
        <v>89</v>
      </c>
      <c r="L613" s="109" t="s">
        <v>105</v>
      </c>
      <c r="M613" s="112">
        <v>0.2</v>
      </c>
      <c r="N613" s="109"/>
      <c r="O613" s="109">
        <v>20</v>
      </c>
      <c r="P613" s="113"/>
      <c r="Q613" s="109" t="s">
        <v>1639</v>
      </c>
      <c r="R613" s="109" t="s">
        <v>150</v>
      </c>
      <c r="S613" s="109" t="s">
        <v>2226</v>
      </c>
      <c r="T613" s="109" t="s">
        <v>2274</v>
      </c>
      <c r="U613" s="109" t="s">
        <v>1590</v>
      </c>
      <c r="V613" s="109" t="s">
        <v>2224</v>
      </c>
      <c r="W613" s="109">
        <v>2016</v>
      </c>
      <c r="X613" s="114"/>
      <c r="Y613" s="114" t="s">
        <v>2275</v>
      </c>
      <c r="Z613" s="109" t="s">
        <v>2276</v>
      </c>
      <c r="AA613" s="109" t="s">
        <v>2277</v>
      </c>
      <c r="AB613" s="109" t="s">
        <v>2228</v>
      </c>
      <c r="AC613" s="109" t="s">
        <v>2278</v>
      </c>
      <c r="AD613" s="109"/>
    </row>
    <row r="614" spans="2:30">
      <c r="B614" s="103">
        <v>609</v>
      </c>
      <c r="C614" s="109" t="s">
        <v>2279</v>
      </c>
      <c r="D614" s="109" t="s">
        <v>2224</v>
      </c>
      <c r="E614" s="103">
        <f>VLOOKUP($C614&amp;", "&amp;$D614, '[1]Appendix - GPS Coordinates'!$C:$E, 2, FALSE)</f>
        <v>42.868250199999999</v>
      </c>
      <c r="F614" s="103">
        <f>VLOOKUP($C614&amp;", "&amp;$D614, '[1]Appendix - GPS Coordinates'!$C:$E, 3, FALSE)</f>
        <v>-73.928278700000007</v>
      </c>
      <c r="G614" s="109" t="s">
        <v>2225</v>
      </c>
      <c r="H614" s="109">
        <v>2018</v>
      </c>
      <c r="I614" s="103">
        <v>2018</v>
      </c>
      <c r="J614" s="110"/>
      <c r="K614" s="111" t="s">
        <v>89</v>
      </c>
      <c r="L614" s="109" t="s">
        <v>105</v>
      </c>
      <c r="M614" s="112">
        <v>11.5</v>
      </c>
      <c r="N614" s="109"/>
      <c r="O614" s="109">
        <v>25</v>
      </c>
      <c r="P614" s="113"/>
      <c r="Q614" s="109"/>
      <c r="R614" s="109"/>
      <c r="S614" s="109" t="s">
        <v>2257</v>
      </c>
      <c r="T614" s="109"/>
      <c r="U614" s="109" t="s">
        <v>2258</v>
      </c>
      <c r="V614" s="109" t="s">
        <v>2224</v>
      </c>
      <c r="W614" s="109">
        <v>2020</v>
      </c>
      <c r="X614" s="114"/>
      <c r="Y614" s="114" t="s">
        <v>2259</v>
      </c>
      <c r="Z614" s="109" t="s">
        <v>2260</v>
      </c>
      <c r="AA614" s="109" t="s">
        <v>2261</v>
      </c>
      <c r="AB614" s="109" t="s">
        <v>2262</v>
      </c>
      <c r="AC614" s="109" t="s">
        <v>2263</v>
      </c>
      <c r="AD614" s="109" t="s">
        <v>2264</v>
      </c>
    </row>
    <row r="615" spans="2:30">
      <c r="B615" s="109">
        <v>610</v>
      </c>
      <c r="C615" s="109" t="s">
        <v>2280</v>
      </c>
      <c r="D615" s="109" t="s">
        <v>2224</v>
      </c>
      <c r="E615" s="103">
        <f>VLOOKUP($C615&amp;", "&amp;$D615, '[1]Appendix - GPS Coordinates'!$C:$E, 2, FALSE)</f>
        <v>42.702021700000003</v>
      </c>
      <c r="F615" s="103">
        <f>VLOOKUP($C615&amp;", "&amp;$D615, '[1]Appendix - GPS Coordinates'!$C:$E, 3, FALSE)</f>
        <v>-73.966236800000004</v>
      </c>
      <c r="G615" s="109" t="s">
        <v>2225</v>
      </c>
      <c r="H615" s="109">
        <v>2019</v>
      </c>
      <c r="I615" s="103">
        <v>2019</v>
      </c>
      <c r="J615" s="110">
        <v>43600</v>
      </c>
      <c r="K615" s="111" t="s">
        <v>89</v>
      </c>
      <c r="L615" s="109" t="s">
        <v>105</v>
      </c>
      <c r="M615" s="112">
        <v>3</v>
      </c>
      <c r="N615" s="109"/>
      <c r="O615" s="109">
        <v>20</v>
      </c>
      <c r="P615" s="113"/>
      <c r="Q615" s="109"/>
      <c r="R615" s="109"/>
      <c r="S615" s="109" t="s">
        <v>263</v>
      </c>
      <c r="T615" s="109" t="s">
        <v>2281</v>
      </c>
      <c r="U615" s="109" t="s">
        <v>2282</v>
      </c>
      <c r="V615" s="109" t="s">
        <v>2224</v>
      </c>
      <c r="W615" s="109">
        <v>2019</v>
      </c>
      <c r="X615" s="114">
        <v>3300</v>
      </c>
      <c r="Y615" s="114" t="s">
        <v>2283</v>
      </c>
      <c r="Z615" s="109" t="s">
        <v>2284</v>
      </c>
      <c r="AA615" s="109"/>
      <c r="AB615" s="109"/>
      <c r="AC615" s="109"/>
      <c r="AD615" s="109"/>
    </row>
    <row r="616" spans="2:30">
      <c r="B616" s="109">
        <v>611</v>
      </c>
      <c r="C616" s="109" t="s">
        <v>2285</v>
      </c>
      <c r="D616" s="109" t="s">
        <v>2224</v>
      </c>
      <c r="E616" s="103">
        <f>VLOOKUP($C616&amp;", "&amp;$D616, '[1]Appendix - GPS Coordinates'!$C:$E, 2, FALSE)</f>
        <v>40.823942549999998</v>
      </c>
      <c r="F616" s="103">
        <f>VLOOKUP($C616&amp;", "&amp;$D616, '[1]Appendix - GPS Coordinates'!$C:$E, 3, FALSE)</f>
        <v>-73.2058044175063</v>
      </c>
      <c r="G616" s="109" t="s">
        <v>2225</v>
      </c>
      <c r="H616" s="109"/>
      <c r="I616" s="103">
        <v>2020</v>
      </c>
      <c r="J616" s="110"/>
      <c r="K616" s="111" t="s">
        <v>89</v>
      </c>
      <c r="L616" s="109" t="s">
        <v>165</v>
      </c>
      <c r="M616" s="112">
        <v>0.32026153846153799</v>
      </c>
      <c r="N616" s="109" t="s">
        <v>166</v>
      </c>
      <c r="O616" s="109"/>
      <c r="P616" s="113"/>
      <c r="Q616" s="109" t="s">
        <v>2231</v>
      </c>
      <c r="R616" s="109" t="s">
        <v>81</v>
      </c>
      <c r="S616" s="109"/>
      <c r="T616" s="109"/>
      <c r="U616" s="109"/>
      <c r="V616" s="109" t="s">
        <v>2224</v>
      </c>
      <c r="W616" s="109">
        <v>2020</v>
      </c>
      <c r="X616" s="114"/>
      <c r="Y616" s="114" t="s">
        <v>1619</v>
      </c>
      <c r="Z616" s="109"/>
      <c r="AA616" s="109"/>
      <c r="AB616" s="109"/>
      <c r="AC616" s="109"/>
      <c r="AD616" s="109"/>
    </row>
    <row r="617" spans="2:30">
      <c r="B617" s="103">
        <v>612</v>
      </c>
      <c r="C617" s="109" t="s">
        <v>2286</v>
      </c>
      <c r="D617" s="109" t="s">
        <v>2224</v>
      </c>
      <c r="E617" s="103">
        <f>VLOOKUP($C617&amp;", "&amp;$D617, '[1]Appendix - GPS Coordinates'!$C:$E, 2, FALSE)</f>
        <v>42.252864899999999</v>
      </c>
      <c r="F617" s="103">
        <f>VLOOKUP($C617&amp;", "&amp;$D617, '[1]Appendix - GPS Coordinates'!$C:$E, 3, FALSE)</f>
        <v>-73.790959000000001</v>
      </c>
      <c r="G617" s="109" t="s">
        <v>2225</v>
      </c>
      <c r="H617" s="109"/>
      <c r="I617" s="103">
        <v>2018</v>
      </c>
      <c r="J617" s="110"/>
      <c r="K617" s="111" t="s">
        <v>89</v>
      </c>
      <c r="L617" s="109" t="s">
        <v>105</v>
      </c>
      <c r="M617" s="112">
        <v>1.216</v>
      </c>
      <c r="N617" s="109"/>
      <c r="O617" s="109"/>
      <c r="P617" s="113"/>
      <c r="Q617" s="109" t="s">
        <v>2244</v>
      </c>
      <c r="R617" s="109" t="s">
        <v>92</v>
      </c>
      <c r="S617" s="109"/>
      <c r="T617" s="109" t="s">
        <v>2287</v>
      </c>
      <c r="U617" s="109" t="s">
        <v>2286</v>
      </c>
      <c r="V617" s="109" t="s">
        <v>2224</v>
      </c>
      <c r="W617" s="109">
        <v>2018</v>
      </c>
      <c r="X617" s="114">
        <v>1500</v>
      </c>
      <c r="Y617" s="114" t="s">
        <v>2288</v>
      </c>
      <c r="Z617" s="109"/>
      <c r="AA617" s="109"/>
      <c r="AB617" s="109"/>
      <c r="AC617" s="109"/>
      <c r="AD617" s="109"/>
    </row>
    <row r="618" spans="2:30">
      <c r="B618" s="109">
        <v>613</v>
      </c>
      <c r="C618" s="109" t="s">
        <v>2289</v>
      </c>
      <c r="D618" s="109" t="s">
        <v>2224</v>
      </c>
      <c r="E618" s="103">
        <f>VLOOKUP($C618&amp;", "&amp;$D618, '[1]Appendix - GPS Coordinates'!$C:$E, 2, FALSE)</f>
        <v>40.750430299999998</v>
      </c>
      <c r="F618" s="103">
        <f>VLOOKUP($C618&amp;", "&amp;$D618, '[1]Appendix - GPS Coordinates'!$C:$E, 3, FALSE)</f>
        <v>-73.185752008670207</v>
      </c>
      <c r="G618" s="109" t="s">
        <v>2225</v>
      </c>
      <c r="H618" s="109"/>
      <c r="I618" s="103" t="s">
        <v>1242</v>
      </c>
      <c r="J618" s="110"/>
      <c r="K618" s="111" t="s">
        <v>89</v>
      </c>
      <c r="L618" s="109" t="s">
        <v>165</v>
      </c>
      <c r="M618" s="112">
        <v>4.6384615384615399E-2</v>
      </c>
      <c r="N618" s="109" t="s">
        <v>166</v>
      </c>
      <c r="O618" s="109"/>
      <c r="P618" s="113"/>
      <c r="Q618" s="109" t="s">
        <v>2231</v>
      </c>
      <c r="R618" s="109" t="s">
        <v>81</v>
      </c>
      <c r="S618" s="109"/>
      <c r="T618" s="109" t="s">
        <v>2290</v>
      </c>
      <c r="U618" s="109"/>
      <c r="V618" s="109"/>
      <c r="W618" s="109" t="s">
        <v>1242</v>
      </c>
      <c r="X618" s="114"/>
      <c r="Y618" s="114" t="s">
        <v>707</v>
      </c>
      <c r="Z618" s="109"/>
      <c r="AA618" s="109"/>
      <c r="AB618" s="109"/>
      <c r="AC618" s="109"/>
      <c r="AD618" s="109"/>
    </row>
    <row r="619" spans="2:30">
      <c r="B619" s="109">
        <v>614</v>
      </c>
      <c r="C619" s="109" t="s">
        <v>2291</v>
      </c>
      <c r="D619" s="109" t="s">
        <v>2224</v>
      </c>
      <c r="E619" s="103">
        <f>VLOOKUP($C619&amp;", "&amp;$D619, '[1]Appendix - GPS Coordinates'!$C:$E, 2, FALSE)</f>
        <v>44.275196000000001</v>
      </c>
      <c r="F619" s="103">
        <f>VLOOKUP($C619&amp;", "&amp;$D619, '[1]Appendix - GPS Coordinates'!$C:$E, 3, FALSE)</f>
        <v>-73.565826000000001</v>
      </c>
      <c r="G619" s="109" t="s">
        <v>2225</v>
      </c>
      <c r="H619" s="109">
        <v>2016</v>
      </c>
      <c r="I619" s="103">
        <v>2016</v>
      </c>
      <c r="J619" s="110">
        <v>42389</v>
      </c>
      <c r="K619" s="111" t="s">
        <v>89</v>
      </c>
      <c r="L619" s="109" t="s">
        <v>105</v>
      </c>
      <c r="M619" s="112">
        <v>2.46</v>
      </c>
      <c r="N619" s="109"/>
      <c r="O619" s="109">
        <v>20</v>
      </c>
      <c r="P619" s="113">
        <v>79</v>
      </c>
      <c r="Q619" s="109" t="s">
        <v>1639</v>
      </c>
      <c r="R619" s="109" t="s">
        <v>150</v>
      </c>
      <c r="S619" s="109" t="s">
        <v>963</v>
      </c>
      <c r="T619" s="109" t="s">
        <v>2292</v>
      </c>
      <c r="U619" s="109" t="s">
        <v>2293</v>
      </c>
      <c r="V619" s="109" t="s">
        <v>2224</v>
      </c>
      <c r="W619" s="109">
        <v>2018</v>
      </c>
      <c r="X619" s="114">
        <v>3113.9850000000001</v>
      </c>
      <c r="Y619" s="109" t="s">
        <v>2294</v>
      </c>
      <c r="Z619" s="109" t="s">
        <v>2295</v>
      </c>
      <c r="AA619" s="109" t="s">
        <v>2296</v>
      </c>
      <c r="AB619" s="109" t="s">
        <v>2297</v>
      </c>
      <c r="AC619" s="109" t="s">
        <v>2298</v>
      </c>
      <c r="AD619" s="109"/>
    </row>
    <row r="620" spans="2:30">
      <c r="B620" s="103">
        <v>615</v>
      </c>
      <c r="C620" s="104" t="s">
        <v>2231</v>
      </c>
      <c r="D620" s="104" t="s">
        <v>2224</v>
      </c>
      <c r="E620" s="103">
        <f>VLOOKUP($C620&amp;", "&amp;$D620, '[1]Appendix - GPS Coordinates'!$C:$E, 2, FALSE)</f>
        <v>40.851497049999999</v>
      </c>
      <c r="F620" s="103">
        <f>VLOOKUP($C620&amp;", "&amp;$D620, '[1]Appendix - GPS Coordinates'!$C:$E, 3, FALSE)</f>
        <v>-73.099425810743099</v>
      </c>
      <c r="G620" s="104" t="s">
        <v>2225</v>
      </c>
      <c r="H620" s="103">
        <v>2018</v>
      </c>
      <c r="I620" s="103">
        <v>2018</v>
      </c>
      <c r="J620" s="105"/>
      <c r="K620" s="104" t="s">
        <v>89</v>
      </c>
      <c r="L620" s="104" t="s">
        <v>79</v>
      </c>
      <c r="M620" s="106">
        <v>22.9</v>
      </c>
      <c r="N620" s="104"/>
      <c r="O620" s="103">
        <v>30</v>
      </c>
      <c r="P620" s="103"/>
      <c r="Q620" s="104" t="s">
        <v>2231</v>
      </c>
      <c r="R620" s="104" t="s">
        <v>81</v>
      </c>
      <c r="S620" s="104" t="s">
        <v>2299</v>
      </c>
      <c r="T620" s="104" t="s">
        <v>2300</v>
      </c>
      <c r="U620" s="104" t="s">
        <v>2301</v>
      </c>
      <c r="V620" s="104" t="s">
        <v>2224</v>
      </c>
      <c r="W620" s="103">
        <v>2020</v>
      </c>
      <c r="X620" s="107"/>
      <c r="Y620" s="108" t="s">
        <v>2302</v>
      </c>
      <c r="Z620" s="108" t="s">
        <v>2303</v>
      </c>
      <c r="AA620" s="108" t="s">
        <v>2304</v>
      </c>
      <c r="AB620" s="108" t="s">
        <v>2305</v>
      </c>
      <c r="AC620" s="108" t="s">
        <v>2306</v>
      </c>
      <c r="AD620" s="104"/>
    </row>
    <row r="621" spans="2:30">
      <c r="B621" s="109">
        <v>616</v>
      </c>
      <c r="C621" s="109" t="s">
        <v>2307</v>
      </c>
      <c r="D621" s="109" t="s">
        <v>2224</v>
      </c>
      <c r="E621" s="103">
        <f>VLOOKUP($C621&amp;", "&amp;$D621, '[1]Appendix - GPS Coordinates'!$C:$E, 2, FALSE)</f>
        <v>43.144490599999997</v>
      </c>
      <c r="F621" s="103">
        <f>VLOOKUP($C621&amp;", "&amp;$D621, '[1]Appendix - GPS Coordinates'!$C:$E, 3, FALSE)</f>
        <v>-77.194112005844701</v>
      </c>
      <c r="G621" s="109" t="s">
        <v>2225</v>
      </c>
      <c r="H621" s="109"/>
      <c r="I621" s="103">
        <v>2016</v>
      </c>
      <c r="J621" s="110"/>
      <c r="K621" s="111" t="s">
        <v>89</v>
      </c>
      <c r="L621" s="109" t="s">
        <v>105</v>
      </c>
      <c r="M621" s="112">
        <v>0.25</v>
      </c>
      <c r="N621" s="109"/>
      <c r="O621" s="109"/>
      <c r="P621" s="113"/>
      <c r="Q621" s="109"/>
      <c r="R621" s="109"/>
      <c r="S621" s="109" t="s">
        <v>2226</v>
      </c>
      <c r="T621" s="109" t="s">
        <v>2308</v>
      </c>
      <c r="U621" s="109" t="s">
        <v>2307</v>
      </c>
      <c r="V621" s="109" t="s">
        <v>2224</v>
      </c>
      <c r="W621" s="109">
        <v>2016</v>
      </c>
      <c r="X621" s="114"/>
      <c r="Y621" s="114" t="s">
        <v>2309</v>
      </c>
      <c r="Z621" s="109" t="s">
        <v>2228</v>
      </c>
      <c r="AA621" s="109" t="s">
        <v>2310</v>
      </c>
      <c r="AB621" s="109" t="s">
        <v>2311</v>
      </c>
      <c r="AC621" s="109"/>
      <c r="AD621" s="109"/>
    </row>
    <row r="622" spans="2:30">
      <c r="B622" s="103">
        <v>617</v>
      </c>
      <c r="C622" s="109" t="s">
        <v>2312</v>
      </c>
      <c r="D622" s="109" t="s">
        <v>2224</v>
      </c>
      <c r="E622" s="103">
        <f>VLOOKUP($C622&amp;", "&amp;$D622, '[1]Appendix - GPS Coordinates'!$C:$E, 2, FALSE)</f>
        <v>40.786222500000001</v>
      </c>
      <c r="F622" s="103">
        <f>VLOOKUP($C622&amp;", "&amp;$D622, '[1]Appendix - GPS Coordinates'!$C:$E, 3, FALSE)</f>
        <v>-73.407994980621396</v>
      </c>
      <c r="G622" s="109" t="s">
        <v>2225</v>
      </c>
      <c r="H622" s="109"/>
      <c r="I622" s="103">
        <v>2020</v>
      </c>
      <c r="J622" s="110"/>
      <c r="K622" s="111" t="s">
        <v>89</v>
      </c>
      <c r="L622" s="109" t="s">
        <v>165</v>
      </c>
      <c r="M622" s="112">
        <v>1.1209846153846199</v>
      </c>
      <c r="N622" s="109" t="s">
        <v>166</v>
      </c>
      <c r="O622" s="109"/>
      <c r="P622" s="113"/>
      <c r="Q622" s="109" t="s">
        <v>2231</v>
      </c>
      <c r="R622" s="109" t="s">
        <v>81</v>
      </c>
      <c r="S622" s="109"/>
      <c r="T622" s="109"/>
      <c r="U622" s="109"/>
      <c r="V622" s="109" t="s">
        <v>2224</v>
      </c>
      <c r="W622" s="109">
        <v>2020</v>
      </c>
      <c r="X622" s="114"/>
      <c r="Y622" s="114" t="s">
        <v>1619</v>
      </c>
      <c r="Z622" s="109"/>
      <c r="AA622" s="109"/>
      <c r="AB622" s="109"/>
      <c r="AC622" s="109"/>
      <c r="AD622" s="109"/>
    </row>
    <row r="623" spans="2:30">
      <c r="B623" s="109">
        <v>618</v>
      </c>
      <c r="C623" s="109" t="s">
        <v>2224</v>
      </c>
      <c r="D623" s="109" t="s">
        <v>2224</v>
      </c>
      <c r="E623" s="103">
        <f>VLOOKUP($C623&amp;", "&amp;$D623, '[1]Appendix - GPS Coordinates'!$C:$E, 2, FALSE)</f>
        <v>40.7127281</v>
      </c>
      <c r="F623" s="103">
        <f>VLOOKUP($C623&amp;", "&amp;$D623, '[1]Appendix - GPS Coordinates'!$C:$E, 3, FALSE)</f>
        <v>-74.006015199999993</v>
      </c>
      <c r="G623" s="109" t="s">
        <v>2225</v>
      </c>
      <c r="H623" s="109">
        <v>2015</v>
      </c>
      <c r="I623" s="103">
        <v>2015</v>
      </c>
      <c r="J623" s="110">
        <v>42136</v>
      </c>
      <c r="K623" s="111" t="s">
        <v>89</v>
      </c>
      <c r="L623" s="109" t="s">
        <v>105</v>
      </c>
      <c r="M623" s="112">
        <v>0.11799999999999999</v>
      </c>
      <c r="N623" s="109"/>
      <c r="O623" s="109"/>
      <c r="P623" s="113"/>
      <c r="Q623" s="109" t="s">
        <v>2313</v>
      </c>
      <c r="R623" s="109" t="s">
        <v>150</v>
      </c>
      <c r="S623" s="109" t="s">
        <v>2314</v>
      </c>
      <c r="T623" s="109" t="s">
        <v>2315</v>
      </c>
      <c r="U623" s="109" t="s">
        <v>2224</v>
      </c>
      <c r="V623" s="109" t="s">
        <v>2224</v>
      </c>
      <c r="W623" s="109"/>
      <c r="X623" s="114"/>
      <c r="Y623" s="114" t="s">
        <v>2316</v>
      </c>
      <c r="Z623" s="109"/>
      <c r="AA623" s="109"/>
      <c r="AB623" s="109"/>
      <c r="AC623" s="109"/>
      <c r="AD623" s="109"/>
    </row>
    <row r="624" spans="2:30">
      <c r="B624" s="109">
        <v>619</v>
      </c>
      <c r="C624" s="109" t="s">
        <v>2224</v>
      </c>
      <c r="D624" s="109" t="s">
        <v>2224</v>
      </c>
      <c r="E624" s="103">
        <f>VLOOKUP($C624&amp;", "&amp;$D624, '[1]Appendix - GPS Coordinates'!$C:$E, 2, FALSE)</f>
        <v>40.7127281</v>
      </c>
      <c r="F624" s="103">
        <f>VLOOKUP($C624&amp;", "&amp;$D624, '[1]Appendix - GPS Coordinates'!$C:$E, 3, FALSE)</f>
        <v>-74.006015199999993</v>
      </c>
      <c r="G624" s="109" t="s">
        <v>2225</v>
      </c>
      <c r="H624" s="109">
        <v>2018</v>
      </c>
      <c r="I624" s="103">
        <v>2018</v>
      </c>
      <c r="J624" s="110">
        <v>43412</v>
      </c>
      <c r="K624" s="111" t="s">
        <v>89</v>
      </c>
      <c r="L624" s="109" t="s">
        <v>165</v>
      </c>
      <c r="M624" s="112">
        <v>1.2</v>
      </c>
      <c r="N624" s="109"/>
      <c r="O624" s="109"/>
      <c r="P624" s="113"/>
      <c r="Q624" s="109" t="s">
        <v>2313</v>
      </c>
      <c r="R624" s="109" t="s">
        <v>150</v>
      </c>
      <c r="S624" s="109" t="s">
        <v>2317</v>
      </c>
      <c r="T624" s="109" t="s">
        <v>2318</v>
      </c>
      <c r="U624" s="109" t="s">
        <v>2224</v>
      </c>
      <c r="V624" s="109" t="s">
        <v>2224</v>
      </c>
      <c r="W624" s="109"/>
      <c r="X624" s="114"/>
      <c r="Y624" s="114" t="s">
        <v>2319</v>
      </c>
      <c r="Z624" s="109" t="s">
        <v>2320</v>
      </c>
      <c r="AA624" s="109"/>
      <c r="AB624" s="109"/>
      <c r="AC624" s="109"/>
      <c r="AD624" s="109"/>
    </row>
    <row r="625" spans="2:30">
      <c r="B625" s="103">
        <v>620</v>
      </c>
      <c r="C625" s="109" t="s">
        <v>2224</v>
      </c>
      <c r="D625" s="109" t="s">
        <v>2224</v>
      </c>
      <c r="E625" s="103">
        <f>VLOOKUP($C625&amp;", "&amp;$D625, '[1]Appendix - GPS Coordinates'!$C:$E, 2, FALSE)</f>
        <v>40.7127281</v>
      </c>
      <c r="F625" s="103">
        <f>VLOOKUP($C625&amp;", "&amp;$D625, '[1]Appendix - GPS Coordinates'!$C:$E, 3, FALSE)</f>
        <v>-74.006015199999993</v>
      </c>
      <c r="G625" s="109" t="s">
        <v>2225</v>
      </c>
      <c r="H625" s="109">
        <v>2019</v>
      </c>
      <c r="I625" s="103">
        <v>2019</v>
      </c>
      <c r="J625" s="110"/>
      <c r="K625" s="111" t="s">
        <v>89</v>
      </c>
      <c r="L625" s="109" t="s">
        <v>165</v>
      </c>
      <c r="M625" s="112">
        <v>1.2</v>
      </c>
      <c r="N625" s="109"/>
      <c r="O625" s="109"/>
      <c r="P625" s="113"/>
      <c r="Q625" s="109" t="s">
        <v>2313</v>
      </c>
      <c r="R625" s="109" t="s">
        <v>150</v>
      </c>
      <c r="S625" s="109" t="s">
        <v>2313</v>
      </c>
      <c r="T625" s="109" t="s">
        <v>2321</v>
      </c>
      <c r="U625" s="109" t="s">
        <v>2224</v>
      </c>
      <c r="V625" s="109" t="s">
        <v>2224</v>
      </c>
      <c r="W625" s="109">
        <v>2021</v>
      </c>
      <c r="X625" s="114"/>
      <c r="Y625" s="114" t="s">
        <v>2322</v>
      </c>
      <c r="Z625" s="109" t="s">
        <v>2323</v>
      </c>
      <c r="AA625" s="109" t="s">
        <v>2324</v>
      </c>
      <c r="AB625" s="109"/>
      <c r="AC625" s="109"/>
      <c r="AD625" s="109" t="s">
        <v>2325</v>
      </c>
    </row>
    <row r="626" spans="2:30">
      <c r="B626" s="109">
        <v>621</v>
      </c>
      <c r="C626" s="109" t="s">
        <v>2224</v>
      </c>
      <c r="D626" s="109" t="s">
        <v>2224</v>
      </c>
      <c r="E626" s="103">
        <f>VLOOKUP($C626&amp;", "&amp;$D626, '[1]Appendix - GPS Coordinates'!$C:$E, 2, FALSE)</f>
        <v>40.7127281</v>
      </c>
      <c r="F626" s="103">
        <f>VLOOKUP($C626&amp;", "&amp;$D626, '[1]Appendix - GPS Coordinates'!$C:$E, 3, FALSE)</f>
        <v>-74.006015199999993</v>
      </c>
      <c r="G626" s="109" t="s">
        <v>2225</v>
      </c>
      <c r="H626" s="109">
        <v>2018</v>
      </c>
      <c r="I626" s="103">
        <v>2018</v>
      </c>
      <c r="J626" s="110">
        <v>43368</v>
      </c>
      <c r="K626" s="111" t="s">
        <v>89</v>
      </c>
      <c r="L626" s="109" t="s">
        <v>165</v>
      </c>
      <c r="M626" s="112">
        <v>6</v>
      </c>
      <c r="N626" s="109"/>
      <c r="O626" s="109"/>
      <c r="P626" s="113"/>
      <c r="Q626" s="109" t="s">
        <v>2313</v>
      </c>
      <c r="R626" s="109" t="s">
        <v>150</v>
      </c>
      <c r="S626" s="109" t="s">
        <v>2326</v>
      </c>
      <c r="T626" s="109" t="s">
        <v>2327</v>
      </c>
      <c r="U626" s="109" t="s">
        <v>2224</v>
      </c>
      <c r="V626" s="109" t="s">
        <v>2224</v>
      </c>
      <c r="W626" s="109"/>
      <c r="X626" s="114"/>
      <c r="Y626" s="114" t="s">
        <v>2328</v>
      </c>
      <c r="Z626" s="109"/>
      <c r="AA626" s="109"/>
      <c r="AB626" s="109"/>
      <c r="AC626" s="109"/>
      <c r="AD626" s="109"/>
    </row>
    <row r="627" spans="2:30">
      <c r="B627" s="109">
        <v>622</v>
      </c>
      <c r="C627" s="109" t="s">
        <v>2224</v>
      </c>
      <c r="D627" s="109" t="s">
        <v>2224</v>
      </c>
      <c r="E627" s="103">
        <f>VLOOKUP($C627&amp;", "&amp;$D627, '[1]Appendix - GPS Coordinates'!$C:$E, 2, FALSE)</f>
        <v>40.7127281</v>
      </c>
      <c r="F627" s="103">
        <f>VLOOKUP($C627&amp;", "&amp;$D627, '[1]Appendix - GPS Coordinates'!$C:$E, 3, FALSE)</f>
        <v>-74.006015199999993</v>
      </c>
      <c r="G627" s="109" t="s">
        <v>2225</v>
      </c>
      <c r="H627" s="109">
        <v>2019</v>
      </c>
      <c r="I627" s="103">
        <v>2019</v>
      </c>
      <c r="J627" s="110">
        <v>43733</v>
      </c>
      <c r="K627" s="111" t="s">
        <v>89</v>
      </c>
      <c r="L627" s="109" t="s">
        <v>105</v>
      </c>
      <c r="M627" s="112">
        <v>10.7</v>
      </c>
      <c r="N627" s="109"/>
      <c r="O627" s="109"/>
      <c r="P627" s="113"/>
      <c r="Q627" s="109" t="s">
        <v>2313</v>
      </c>
      <c r="R627" s="109" t="s">
        <v>150</v>
      </c>
      <c r="S627" s="109"/>
      <c r="T627" s="109" t="s">
        <v>2329</v>
      </c>
      <c r="U627" s="109" t="s">
        <v>2224</v>
      </c>
      <c r="V627" s="109" t="s">
        <v>2224</v>
      </c>
      <c r="W627" s="109"/>
      <c r="X627" s="114"/>
      <c r="Y627" s="114" t="s">
        <v>2330</v>
      </c>
      <c r="Z627" s="109" t="s">
        <v>2331</v>
      </c>
      <c r="AA627" s="109"/>
      <c r="AB627" s="109"/>
      <c r="AC627" s="109"/>
      <c r="AD627" s="109"/>
    </row>
    <row r="628" spans="2:30">
      <c r="B628" s="103">
        <v>623</v>
      </c>
      <c r="C628" s="109" t="s">
        <v>2224</v>
      </c>
      <c r="D628" s="109" t="s">
        <v>2224</v>
      </c>
      <c r="E628" s="103">
        <f>VLOOKUP($C628&amp;", "&amp;$D628, '[1]Appendix - GPS Coordinates'!$C:$E, 2, FALSE)</f>
        <v>40.7127281</v>
      </c>
      <c r="F628" s="103">
        <f>VLOOKUP($C628&amp;", "&amp;$D628, '[1]Appendix - GPS Coordinates'!$C:$E, 3, FALSE)</f>
        <v>-74.006015199999993</v>
      </c>
      <c r="G628" s="109" t="s">
        <v>2225</v>
      </c>
      <c r="H628" s="109">
        <v>2016</v>
      </c>
      <c r="I628" s="103">
        <v>2016</v>
      </c>
      <c r="J628" s="110">
        <v>42482</v>
      </c>
      <c r="K628" s="111" t="s">
        <v>89</v>
      </c>
      <c r="L628" s="109" t="s">
        <v>105</v>
      </c>
      <c r="M628" s="112">
        <v>16</v>
      </c>
      <c r="N628" s="109" t="s">
        <v>126</v>
      </c>
      <c r="O628" s="109"/>
      <c r="P628" s="113"/>
      <c r="Q628" s="109" t="s">
        <v>2244</v>
      </c>
      <c r="R628" s="109" t="s">
        <v>92</v>
      </c>
      <c r="S628" s="109"/>
      <c r="T628" s="109" t="s">
        <v>2332</v>
      </c>
      <c r="U628" s="109" t="s">
        <v>2224</v>
      </c>
      <c r="V628" s="109" t="s">
        <v>2224</v>
      </c>
      <c r="W628" s="109"/>
      <c r="X628" s="114">
        <v>18000</v>
      </c>
      <c r="Y628" s="114" t="s">
        <v>2333</v>
      </c>
      <c r="Z628" s="109"/>
      <c r="AA628" s="109"/>
      <c r="AB628" s="109"/>
      <c r="AC628" s="109"/>
      <c r="AD628" s="109"/>
    </row>
    <row r="629" spans="2:30">
      <c r="B629" s="109">
        <v>624</v>
      </c>
      <c r="C629" s="109" t="s">
        <v>2224</v>
      </c>
      <c r="D629" s="109" t="s">
        <v>2224</v>
      </c>
      <c r="E629" s="103">
        <f>VLOOKUP($C629&amp;", "&amp;$D629, '[1]Appendix - GPS Coordinates'!$C:$E, 2, FALSE)</f>
        <v>40.7127281</v>
      </c>
      <c r="F629" s="103">
        <f>VLOOKUP($C629&amp;", "&amp;$D629, '[1]Appendix - GPS Coordinates'!$C:$E, 3, FALSE)</f>
        <v>-74.006015199999993</v>
      </c>
      <c r="G629" s="109" t="s">
        <v>2225</v>
      </c>
      <c r="H629" s="109">
        <v>2021</v>
      </c>
      <c r="I629" s="103">
        <v>2021</v>
      </c>
      <c r="J629" s="110">
        <v>44256</v>
      </c>
      <c r="K629" s="111" t="s">
        <v>89</v>
      </c>
      <c r="L629" s="109" t="s">
        <v>105</v>
      </c>
      <c r="M629" s="112">
        <v>22</v>
      </c>
      <c r="N629" s="109"/>
      <c r="O629" s="109"/>
      <c r="P629" s="113"/>
      <c r="Q629" s="109" t="s">
        <v>2244</v>
      </c>
      <c r="R629" s="109" t="s">
        <v>92</v>
      </c>
      <c r="S629" s="109" t="s">
        <v>2334</v>
      </c>
      <c r="T629" s="109" t="s">
        <v>2335</v>
      </c>
      <c r="U629" s="109"/>
      <c r="V629" s="109" t="s">
        <v>2224</v>
      </c>
      <c r="W629" s="109"/>
      <c r="X629" s="114"/>
      <c r="Y629" s="114" t="s">
        <v>2336</v>
      </c>
      <c r="Z629" s="109"/>
      <c r="AA629" s="109"/>
      <c r="AB629" s="109"/>
      <c r="AC629" s="109"/>
      <c r="AD629" s="109"/>
    </row>
    <row r="630" spans="2:30">
      <c r="B630" s="103">
        <v>625</v>
      </c>
      <c r="C630" s="109" t="s">
        <v>2337</v>
      </c>
      <c r="D630" s="109" t="s">
        <v>2224</v>
      </c>
      <c r="E630" s="103">
        <f>VLOOKUP($C630&amp;", "&amp;$D630, '[1]Appendix - GPS Coordinates'!$C:$E, 2, FALSE)</f>
        <v>42.779799500000003</v>
      </c>
      <c r="F630" s="103">
        <f>VLOOKUP($C630&amp;", "&amp;$D630, '[1]Appendix - GPS Coordinates'!$C:$E, 3, FALSE)</f>
        <v>-73.845677499999994</v>
      </c>
      <c r="G630" s="109" t="s">
        <v>2225</v>
      </c>
      <c r="H630" s="109">
        <v>2018</v>
      </c>
      <c r="I630" s="103">
        <v>2018</v>
      </c>
      <c r="J630" s="110"/>
      <c r="K630" s="111" t="s">
        <v>89</v>
      </c>
      <c r="L630" s="109" t="s">
        <v>105</v>
      </c>
      <c r="M630" s="112">
        <v>1.5</v>
      </c>
      <c r="N630" s="109"/>
      <c r="O630" s="109">
        <v>25</v>
      </c>
      <c r="P630" s="113"/>
      <c r="Q630" s="109"/>
      <c r="R630" s="109"/>
      <c r="S630" s="109" t="s">
        <v>2257</v>
      </c>
      <c r="T630" s="109"/>
      <c r="U630" s="109" t="s">
        <v>2258</v>
      </c>
      <c r="V630" s="109" t="s">
        <v>2224</v>
      </c>
      <c r="W630" s="109">
        <v>2020</v>
      </c>
      <c r="X630" s="114"/>
      <c r="Y630" s="114" t="s">
        <v>2259</v>
      </c>
      <c r="Z630" s="109" t="s">
        <v>2260</v>
      </c>
      <c r="AA630" s="109" t="s">
        <v>2261</v>
      </c>
      <c r="AB630" s="109" t="s">
        <v>2262</v>
      </c>
      <c r="AC630" s="109" t="s">
        <v>2263</v>
      </c>
      <c r="AD630" s="109"/>
    </row>
    <row r="631" spans="2:30">
      <c r="B631" s="109">
        <v>626</v>
      </c>
      <c r="C631" s="109" t="s">
        <v>2338</v>
      </c>
      <c r="D631" s="109" t="s">
        <v>2224</v>
      </c>
      <c r="E631" s="103">
        <f>VLOOKUP($C631&amp;", "&amp;$D631, '[1]Appendix - GPS Coordinates'!$C:$E, 2, FALSE)</f>
        <v>43.411297300000001</v>
      </c>
      <c r="F631" s="103">
        <f>VLOOKUP($C631&amp;", "&amp;$D631, '[1]Appendix - GPS Coordinates'!$C:$E, 3, FALSE)</f>
        <v>-76.127984100000006</v>
      </c>
      <c r="G631" s="109" t="s">
        <v>2225</v>
      </c>
      <c r="H631" s="109">
        <v>2021</v>
      </c>
      <c r="I631" s="103">
        <v>2021</v>
      </c>
      <c r="J631" s="110">
        <v>44211</v>
      </c>
      <c r="K631" s="111" t="s">
        <v>89</v>
      </c>
      <c r="L631" s="109" t="s">
        <v>165</v>
      </c>
      <c r="M631" s="112">
        <v>5</v>
      </c>
      <c r="N631" s="109"/>
      <c r="O631" s="109"/>
      <c r="P631" s="113"/>
      <c r="Q631" s="109"/>
      <c r="R631" s="109"/>
      <c r="S631" s="109" t="s">
        <v>2339</v>
      </c>
      <c r="T631" s="109" t="s">
        <v>2340</v>
      </c>
      <c r="U631" s="109" t="s">
        <v>2341</v>
      </c>
      <c r="V631" s="109" t="s">
        <v>2224</v>
      </c>
      <c r="W631" s="109"/>
      <c r="X631" s="114"/>
      <c r="Y631" s="114" t="s">
        <v>2342</v>
      </c>
      <c r="Z631" s="109"/>
      <c r="AA631" s="109"/>
      <c r="AB631" s="109"/>
      <c r="AC631" s="109"/>
      <c r="AD631" s="109"/>
    </row>
    <row r="632" spans="2:30">
      <c r="B632" s="109">
        <v>627</v>
      </c>
      <c r="C632" s="109" t="s">
        <v>2343</v>
      </c>
      <c r="D632" s="109" t="s">
        <v>2224</v>
      </c>
      <c r="E632" s="103">
        <f>VLOOKUP($C632&amp;", "&amp;$D632, '[1]Appendix - GPS Coordinates'!$C:$E, 2, FALSE)</f>
        <v>42.787020900000002</v>
      </c>
      <c r="F632" s="103">
        <f>VLOOKUP($C632&amp;", "&amp;$D632, '[1]Appendix - GPS Coordinates'!$C:$E, 3, FALSE)</f>
        <v>-73.970958300000007</v>
      </c>
      <c r="G632" s="109" t="s">
        <v>2225</v>
      </c>
      <c r="H632" s="109">
        <v>2018</v>
      </c>
      <c r="I632" s="103">
        <v>2018</v>
      </c>
      <c r="J632" s="110"/>
      <c r="K632" s="111" t="s">
        <v>89</v>
      </c>
      <c r="L632" s="109" t="s">
        <v>105</v>
      </c>
      <c r="M632" s="112">
        <v>11</v>
      </c>
      <c r="N632" s="109"/>
      <c r="O632" s="109">
        <v>25</v>
      </c>
      <c r="P632" s="113"/>
      <c r="Q632" s="109"/>
      <c r="R632" s="109"/>
      <c r="S632" s="109" t="s">
        <v>2257</v>
      </c>
      <c r="T632" s="109"/>
      <c r="U632" s="109" t="s">
        <v>2258</v>
      </c>
      <c r="V632" s="109" t="s">
        <v>2224</v>
      </c>
      <c r="W632" s="109">
        <v>2020</v>
      </c>
      <c r="X632" s="114"/>
      <c r="Y632" s="114" t="s">
        <v>2259</v>
      </c>
      <c r="Z632" s="109" t="s">
        <v>2260</v>
      </c>
      <c r="AA632" s="109" t="s">
        <v>2261</v>
      </c>
      <c r="AB632" s="109" t="s">
        <v>2262</v>
      </c>
      <c r="AC632" s="109" t="s">
        <v>2263</v>
      </c>
      <c r="AD632" s="109" t="s">
        <v>2264</v>
      </c>
    </row>
    <row r="633" spans="2:30">
      <c r="B633" s="103">
        <v>628</v>
      </c>
      <c r="C633" s="109" t="s">
        <v>2344</v>
      </c>
      <c r="D633" s="109" t="s">
        <v>2224</v>
      </c>
      <c r="E633" s="103">
        <f>VLOOKUP($C633&amp;", "&amp;$D633, '[1]Appendix - GPS Coordinates'!$C:$E, 2, FALSE)</f>
        <v>42.077590600000001</v>
      </c>
      <c r="F633" s="103">
        <f>VLOOKUP($C633&amp;", "&amp;$D633, '[1]Appendix - GPS Coordinates'!$C:$E, 3, FALSE)</f>
        <v>-73.952912600000005</v>
      </c>
      <c r="G633" s="109" t="s">
        <v>2225</v>
      </c>
      <c r="H633" s="109">
        <v>2019</v>
      </c>
      <c r="I633" s="103">
        <v>2019</v>
      </c>
      <c r="J633" s="110">
        <v>43539</v>
      </c>
      <c r="K633" s="111" t="s">
        <v>89</v>
      </c>
      <c r="L633" s="109" t="s">
        <v>105</v>
      </c>
      <c r="M633" s="112">
        <v>1.1200000000000001</v>
      </c>
      <c r="N633" s="109"/>
      <c r="O633" s="109">
        <v>25</v>
      </c>
      <c r="P633" s="113"/>
      <c r="Q633" s="109"/>
      <c r="R633" s="109"/>
      <c r="S633" s="109" t="s">
        <v>2345</v>
      </c>
      <c r="T633" s="109" t="s">
        <v>2346</v>
      </c>
      <c r="U633" s="109" t="s">
        <v>2344</v>
      </c>
      <c r="V633" s="109" t="s">
        <v>2224</v>
      </c>
      <c r="W633" s="109">
        <v>2020</v>
      </c>
      <c r="X633" s="114">
        <v>800</v>
      </c>
      <c r="Y633" s="114" t="s">
        <v>2347</v>
      </c>
      <c r="Z633" s="109"/>
      <c r="AA633" s="109"/>
      <c r="AB633" s="109"/>
      <c r="AC633" s="109"/>
      <c r="AD633" s="109"/>
    </row>
    <row r="634" spans="2:30">
      <c r="B634" s="109">
        <v>629</v>
      </c>
      <c r="C634" s="109" t="s">
        <v>2258</v>
      </c>
      <c r="D634" s="109" t="s">
        <v>2224</v>
      </c>
      <c r="E634" s="103">
        <f>VLOOKUP($C634&amp;", "&amp;$D634, '[1]Appendix - GPS Coordinates'!$C:$E, 2, FALSE)</f>
        <v>42.831851</v>
      </c>
      <c r="F634" s="103">
        <f>VLOOKUP($C634&amp;", "&amp;$D634, '[1]Appendix - GPS Coordinates'!$C:$E, 3, FALSE)</f>
        <v>-74.044538768821795</v>
      </c>
      <c r="G634" s="109" t="s">
        <v>2225</v>
      </c>
      <c r="H634" s="109"/>
      <c r="I634" s="103">
        <v>2016</v>
      </c>
      <c r="J634" s="110"/>
      <c r="K634" s="111" t="s">
        <v>89</v>
      </c>
      <c r="L634" s="109" t="s">
        <v>105</v>
      </c>
      <c r="M634" s="112">
        <v>1.6469999999999999E-2</v>
      </c>
      <c r="N634" s="109"/>
      <c r="O634" s="109"/>
      <c r="P634" s="113"/>
      <c r="Q634" s="109"/>
      <c r="R634" s="109"/>
      <c r="S634" s="109"/>
      <c r="T634" s="109" t="s">
        <v>2348</v>
      </c>
      <c r="U634" s="109" t="s">
        <v>2258</v>
      </c>
      <c r="V634" s="109" t="s">
        <v>2224</v>
      </c>
      <c r="W634" s="109">
        <v>2016</v>
      </c>
      <c r="X634" s="114"/>
      <c r="Y634" s="114" t="s">
        <v>2349</v>
      </c>
      <c r="Z634" s="109"/>
      <c r="AA634" s="109"/>
      <c r="AB634" s="109"/>
      <c r="AC634" s="109"/>
      <c r="AD634" s="109"/>
    </row>
    <row r="635" spans="2:30">
      <c r="B635" s="109">
        <v>630</v>
      </c>
      <c r="C635" s="109" t="s">
        <v>2258</v>
      </c>
      <c r="D635" s="109" t="s">
        <v>2224</v>
      </c>
      <c r="E635" s="103">
        <f>VLOOKUP($C635&amp;", "&amp;$D635, '[1]Appendix - GPS Coordinates'!$C:$E, 2, FALSE)</f>
        <v>42.831851</v>
      </c>
      <c r="F635" s="103">
        <f>VLOOKUP($C635&amp;", "&amp;$D635, '[1]Appendix - GPS Coordinates'!$C:$E, 3, FALSE)</f>
        <v>-74.044538768821795</v>
      </c>
      <c r="G635" s="109" t="s">
        <v>2225</v>
      </c>
      <c r="H635" s="109"/>
      <c r="I635" s="103">
        <v>2016</v>
      </c>
      <c r="J635" s="110"/>
      <c r="K635" s="111" t="s">
        <v>89</v>
      </c>
      <c r="L635" s="109" t="s">
        <v>105</v>
      </c>
      <c r="M635" s="112">
        <v>0.14299999999999999</v>
      </c>
      <c r="N635" s="109"/>
      <c r="O635" s="109"/>
      <c r="P635" s="113"/>
      <c r="Q635" s="109"/>
      <c r="R635" s="109"/>
      <c r="S635" s="109"/>
      <c r="T635" s="109" t="s">
        <v>2350</v>
      </c>
      <c r="U635" s="109" t="s">
        <v>2258</v>
      </c>
      <c r="V635" s="109" t="s">
        <v>2224</v>
      </c>
      <c r="W635" s="109">
        <v>2016</v>
      </c>
      <c r="X635" s="114"/>
      <c r="Y635" s="114" t="s">
        <v>2349</v>
      </c>
      <c r="Z635" s="109"/>
      <c r="AA635" s="109"/>
      <c r="AB635" s="109"/>
      <c r="AC635" s="109"/>
      <c r="AD635" s="109"/>
    </row>
    <row r="636" spans="2:30">
      <c r="B636" s="103">
        <v>631</v>
      </c>
      <c r="C636" s="109" t="s">
        <v>2258</v>
      </c>
      <c r="D636" s="109" t="s">
        <v>2224</v>
      </c>
      <c r="E636" s="103">
        <f>VLOOKUP($C636&amp;", "&amp;$D636, '[1]Appendix - GPS Coordinates'!$C:$E, 2, FALSE)</f>
        <v>42.831851</v>
      </c>
      <c r="F636" s="103">
        <f>VLOOKUP($C636&amp;", "&amp;$D636, '[1]Appendix - GPS Coordinates'!$C:$E, 3, FALSE)</f>
        <v>-74.044538768821795</v>
      </c>
      <c r="G636" s="109" t="s">
        <v>2225</v>
      </c>
      <c r="H636" s="109"/>
      <c r="I636" s="103">
        <v>2015</v>
      </c>
      <c r="J636" s="110"/>
      <c r="K636" s="111" t="s">
        <v>89</v>
      </c>
      <c r="L636" s="109" t="s">
        <v>105</v>
      </c>
      <c r="M636" s="112">
        <v>0.59292</v>
      </c>
      <c r="N636" s="109" t="s">
        <v>126</v>
      </c>
      <c r="O636" s="109">
        <v>20</v>
      </c>
      <c r="P636" s="113"/>
      <c r="Q636" s="109" t="s">
        <v>1639</v>
      </c>
      <c r="R636" s="109" t="s">
        <v>150</v>
      </c>
      <c r="S636" s="109" t="s">
        <v>2226</v>
      </c>
      <c r="T636" s="109" t="s">
        <v>2351</v>
      </c>
      <c r="U636" s="109" t="s">
        <v>2279</v>
      </c>
      <c r="V636" s="109" t="s">
        <v>2224</v>
      </c>
      <c r="W636" s="109">
        <v>2015</v>
      </c>
      <c r="X636" s="114">
        <v>753</v>
      </c>
      <c r="Y636" s="114" t="s">
        <v>2352</v>
      </c>
      <c r="Z636" s="125" t="s">
        <v>2353</v>
      </c>
      <c r="AA636" s="125" t="s">
        <v>2349</v>
      </c>
      <c r="AB636" s="125" t="s">
        <v>2354</v>
      </c>
      <c r="AC636" s="109"/>
      <c r="AD636" s="109"/>
    </row>
    <row r="637" spans="2:30">
      <c r="B637" s="109">
        <v>632</v>
      </c>
      <c r="C637" s="109" t="s">
        <v>2258</v>
      </c>
      <c r="D637" s="109" t="s">
        <v>2224</v>
      </c>
      <c r="E637" s="103">
        <f>VLOOKUP($C637&amp;", "&amp;$D637, '[1]Appendix - GPS Coordinates'!$C:$E, 2, FALSE)</f>
        <v>42.831851</v>
      </c>
      <c r="F637" s="103">
        <f>VLOOKUP($C637&amp;", "&amp;$D637, '[1]Appendix - GPS Coordinates'!$C:$E, 3, FALSE)</f>
        <v>-74.044538768821795</v>
      </c>
      <c r="G637" s="109" t="s">
        <v>2225</v>
      </c>
      <c r="H637" s="109"/>
      <c r="I637" s="103">
        <v>2017</v>
      </c>
      <c r="J637" s="110"/>
      <c r="K637" s="111" t="s">
        <v>89</v>
      </c>
      <c r="L637" s="109" t="s">
        <v>79</v>
      </c>
      <c r="M637" s="112">
        <v>0.71099999999999997</v>
      </c>
      <c r="N637" s="109"/>
      <c r="O637" s="109">
        <v>20</v>
      </c>
      <c r="P637" s="113"/>
      <c r="Q637" s="109"/>
      <c r="R637" s="109"/>
      <c r="S637" s="109" t="s">
        <v>2355</v>
      </c>
      <c r="T637" s="109" t="s">
        <v>2356</v>
      </c>
      <c r="U637" s="109" t="s">
        <v>2258</v>
      </c>
      <c r="V637" s="109" t="s">
        <v>2224</v>
      </c>
      <c r="W637" s="109">
        <v>2017</v>
      </c>
      <c r="X637" s="114">
        <v>487.31</v>
      </c>
      <c r="Y637" s="114" t="s">
        <v>2357</v>
      </c>
      <c r="Z637" s="109" t="s">
        <v>2358</v>
      </c>
      <c r="AA637" s="109"/>
      <c r="AB637" s="109"/>
      <c r="AC637" s="109"/>
      <c r="AD637" s="109"/>
    </row>
    <row r="638" spans="2:30">
      <c r="B638" s="103">
        <v>633</v>
      </c>
      <c r="C638" s="109" t="s">
        <v>2258</v>
      </c>
      <c r="D638" s="109" t="s">
        <v>2224</v>
      </c>
      <c r="E638" s="103">
        <f>VLOOKUP($C638&amp;", "&amp;$D638, '[1]Appendix - GPS Coordinates'!$C:$E, 2, FALSE)</f>
        <v>42.831851</v>
      </c>
      <c r="F638" s="103">
        <f>VLOOKUP($C638&amp;", "&amp;$D638, '[1]Appendix - GPS Coordinates'!$C:$E, 3, FALSE)</f>
        <v>-74.044538768821795</v>
      </c>
      <c r="G638" s="109" t="s">
        <v>2225</v>
      </c>
      <c r="H638" s="109">
        <v>2018</v>
      </c>
      <c r="I638" s="103">
        <v>2018</v>
      </c>
      <c r="J638" s="110"/>
      <c r="K638" s="111" t="s">
        <v>89</v>
      </c>
      <c r="L638" s="109" t="s">
        <v>105</v>
      </c>
      <c r="M638" s="112">
        <v>4.5</v>
      </c>
      <c r="N638" s="109"/>
      <c r="O638" s="109">
        <v>25</v>
      </c>
      <c r="P638" s="113"/>
      <c r="Q638" s="109"/>
      <c r="R638" s="109"/>
      <c r="S638" s="109" t="s">
        <v>2257</v>
      </c>
      <c r="T638" s="109"/>
      <c r="U638" s="109" t="s">
        <v>2258</v>
      </c>
      <c r="V638" s="109" t="s">
        <v>2224</v>
      </c>
      <c r="W638" s="109">
        <v>2020</v>
      </c>
      <c r="X638" s="114"/>
      <c r="Y638" s="114" t="s">
        <v>2259</v>
      </c>
      <c r="Z638" s="109" t="s">
        <v>2260</v>
      </c>
      <c r="AA638" s="109" t="s">
        <v>2261</v>
      </c>
      <c r="AB638" s="109" t="s">
        <v>2262</v>
      </c>
      <c r="AC638" s="109" t="s">
        <v>2263</v>
      </c>
      <c r="AD638" s="109" t="s">
        <v>2264</v>
      </c>
    </row>
    <row r="639" spans="2:30">
      <c r="B639" s="109">
        <v>634</v>
      </c>
      <c r="C639" s="109" t="s">
        <v>2258</v>
      </c>
      <c r="D639" s="109" t="s">
        <v>2224</v>
      </c>
      <c r="E639" s="103">
        <f>VLOOKUP($C639&amp;", "&amp;$D639, '[1]Appendix - GPS Coordinates'!$C:$E, 2, FALSE)</f>
        <v>42.831851</v>
      </c>
      <c r="F639" s="103">
        <f>VLOOKUP($C639&amp;", "&amp;$D639, '[1]Appendix - GPS Coordinates'!$C:$E, 3, FALSE)</f>
        <v>-74.044538768821795</v>
      </c>
      <c r="G639" s="109" t="s">
        <v>2225</v>
      </c>
      <c r="H639" s="109">
        <v>2018</v>
      </c>
      <c r="I639" s="103">
        <v>2018</v>
      </c>
      <c r="J639" s="110"/>
      <c r="K639" s="111" t="s">
        <v>89</v>
      </c>
      <c r="L639" s="109" t="s">
        <v>105</v>
      </c>
      <c r="M639" s="112">
        <v>6</v>
      </c>
      <c r="N639" s="109"/>
      <c r="O639" s="109">
        <v>25</v>
      </c>
      <c r="P639" s="113"/>
      <c r="Q639" s="109"/>
      <c r="R639" s="109"/>
      <c r="S639" s="109" t="s">
        <v>2257</v>
      </c>
      <c r="T639" s="109"/>
      <c r="U639" s="109" t="s">
        <v>2258</v>
      </c>
      <c r="V639" s="109" t="s">
        <v>2224</v>
      </c>
      <c r="W639" s="109">
        <v>2020</v>
      </c>
      <c r="X639" s="114"/>
      <c r="Y639" s="114" t="s">
        <v>2259</v>
      </c>
      <c r="Z639" s="109" t="s">
        <v>2260</v>
      </c>
      <c r="AA639" s="109" t="s">
        <v>2261</v>
      </c>
      <c r="AB639" s="109" t="s">
        <v>2262</v>
      </c>
      <c r="AC639" s="109" t="s">
        <v>2263</v>
      </c>
      <c r="AD639" s="109" t="s">
        <v>2264</v>
      </c>
    </row>
    <row r="640" spans="2:30">
      <c r="B640" s="109">
        <v>635</v>
      </c>
      <c r="C640" s="109" t="s">
        <v>2359</v>
      </c>
      <c r="D640" s="109" t="s">
        <v>2224</v>
      </c>
      <c r="E640" s="103">
        <f>VLOOKUP($C640&amp;", "&amp;$D640, '[1]Appendix - GPS Coordinates'!$C:$E, 2, FALSE)</f>
        <v>41.055089150000001</v>
      </c>
      <c r="F640" s="103">
        <f>VLOOKUP($C640&amp;", "&amp;$D640, '[1]Appendix - GPS Coordinates'!$C:$E, 3, FALSE)</f>
        <v>-72.311553462157605</v>
      </c>
      <c r="G640" s="109" t="s">
        <v>2225</v>
      </c>
      <c r="H640" s="109"/>
      <c r="I640" s="103" t="s">
        <v>2360</v>
      </c>
      <c r="J640" s="110"/>
      <c r="K640" s="111" t="s">
        <v>89</v>
      </c>
      <c r="L640" s="109" t="s">
        <v>165</v>
      </c>
      <c r="M640" s="112">
        <v>0.136784615384615</v>
      </c>
      <c r="N640" s="109" t="s">
        <v>166</v>
      </c>
      <c r="O640" s="109"/>
      <c r="P640" s="113"/>
      <c r="Q640" s="109" t="s">
        <v>2231</v>
      </c>
      <c r="R640" s="109" t="s">
        <v>81</v>
      </c>
      <c r="S640" s="109"/>
      <c r="T640" s="109" t="s">
        <v>2361</v>
      </c>
      <c r="U640" s="109"/>
      <c r="V640" s="109"/>
      <c r="W640" s="109" t="s">
        <v>2360</v>
      </c>
      <c r="X640" s="114"/>
      <c r="Y640" s="114" t="s">
        <v>707</v>
      </c>
      <c r="Z640" s="109"/>
      <c r="AA640" s="109"/>
      <c r="AB640" s="109"/>
      <c r="AC640" s="109"/>
      <c r="AD640" s="109"/>
    </row>
    <row r="641" spans="2:30">
      <c r="B641" s="103">
        <v>636</v>
      </c>
      <c r="C641" s="109" t="s">
        <v>2362</v>
      </c>
      <c r="D641" s="109" t="s">
        <v>2224</v>
      </c>
      <c r="E641" s="103">
        <f>VLOOKUP($C641&amp;", "&amp;$D641, '[1]Appendix - GPS Coordinates'!$C:$E, 2, FALSE)</f>
        <v>40.740255699999999</v>
      </c>
      <c r="F641" s="103">
        <f>VLOOKUP($C641&amp;", "&amp;$D641, '[1]Appendix - GPS Coordinates'!$C:$E, 3, FALSE)</f>
        <v>-74.005535499999993</v>
      </c>
      <c r="G641" s="109" t="s">
        <v>2225</v>
      </c>
      <c r="H641" s="109"/>
      <c r="I641" s="103">
        <v>2018</v>
      </c>
      <c r="J641" s="110"/>
      <c r="K641" s="111" t="s">
        <v>89</v>
      </c>
      <c r="L641" s="109" t="s">
        <v>105</v>
      </c>
      <c r="M641" s="112">
        <v>2.1</v>
      </c>
      <c r="N641" s="109"/>
      <c r="O641" s="109">
        <v>25</v>
      </c>
      <c r="P641" s="113"/>
      <c r="Q641" s="109"/>
      <c r="R641" s="109"/>
      <c r="S641" s="109" t="s">
        <v>2226</v>
      </c>
      <c r="T641" s="109" t="s">
        <v>2363</v>
      </c>
      <c r="U641" s="109" t="s">
        <v>2362</v>
      </c>
      <c r="V641" s="109" t="s">
        <v>2224</v>
      </c>
      <c r="W641" s="109">
        <v>2018</v>
      </c>
      <c r="X641" s="114"/>
      <c r="Y641" s="114" t="s">
        <v>2364</v>
      </c>
      <c r="Z641" s="109" t="s">
        <v>2365</v>
      </c>
      <c r="AA641" s="109"/>
      <c r="AB641" s="109"/>
      <c r="AC641" s="109"/>
      <c r="AD641" s="109"/>
    </row>
    <row r="642" spans="2:30">
      <c r="B642" s="109">
        <v>637</v>
      </c>
      <c r="C642" s="109" t="s">
        <v>2366</v>
      </c>
      <c r="D642" s="109" t="s">
        <v>2224</v>
      </c>
      <c r="E642" s="103">
        <f>VLOOKUP($C642&amp;", "&amp;$D642, '[1]Appendix - GPS Coordinates'!$C:$E, 2, FALSE)</f>
        <v>41.868931699999997</v>
      </c>
      <c r="F642" s="103">
        <f>VLOOKUP($C642&amp;", "&amp;$D642, '[1]Appendix - GPS Coordinates'!$C:$E, 3, FALSE)</f>
        <v>-74.261851800000002</v>
      </c>
      <c r="G642" s="109" t="s">
        <v>2225</v>
      </c>
      <c r="H642" s="109">
        <v>2015</v>
      </c>
      <c r="I642" s="103">
        <v>2015</v>
      </c>
      <c r="J642" s="110">
        <v>42212</v>
      </c>
      <c r="K642" s="111" t="s">
        <v>89</v>
      </c>
      <c r="L642" s="109" t="s">
        <v>105</v>
      </c>
      <c r="M642" s="112">
        <v>1.9</v>
      </c>
      <c r="N642" s="109" t="s">
        <v>126</v>
      </c>
      <c r="O642" s="109">
        <v>20</v>
      </c>
      <c r="P642" s="113"/>
      <c r="Q642" s="109" t="s">
        <v>2367</v>
      </c>
      <c r="R642" s="109" t="s">
        <v>150</v>
      </c>
      <c r="S642" s="109"/>
      <c r="T642" s="109" t="s">
        <v>2368</v>
      </c>
      <c r="U642" s="109" t="s">
        <v>2366</v>
      </c>
      <c r="V642" s="109" t="s">
        <v>2224</v>
      </c>
      <c r="W642" s="109">
        <v>2018</v>
      </c>
      <c r="X642" s="114">
        <v>2360</v>
      </c>
      <c r="Y642" s="114" t="s">
        <v>2369</v>
      </c>
      <c r="Z642" s="109"/>
      <c r="AA642" s="109"/>
      <c r="AB642" s="109"/>
      <c r="AC642" s="109"/>
      <c r="AD642" s="109"/>
    </row>
    <row r="643" spans="2:30">
      <c r="B643" s="109">
        <v>638</v>
      </c>
      <c r="C643" s="109" t="s">
        <v>2366</v>
      </c>
      <c r="D643" s="109" t="s">
        <v>2224</v>
      </c>
      <c r="E643" s="103">
        <f>VLOOKUP($C643&amp;", "&amp;$D643, '[1]Appendix - GPS Coordinates'!$C:$E, 2, FALSE)</f>
        <v>41.868931699999997</v>
      </c>
      <c r="F643" s="103">
        <f>VLOOKUP($C643&amp;", "&amp;$D643, '[1]Appendix - GPS Coordinates'!$C:$E, 3, FALSE)</f>
        <v>-74.261851800000002</v>
      </c>
      <c r="G643" s="109" t="s">
        <v>2225</v>
      </c>
      <c r="H643" s="109">
        <v>2019</v>
      </c>
      <c r="I643" s="103">
        <v>2019</v>
      </c>
      <c r="J643" s="110"/>
      <c r="K643" s="111" t="s">
        <v>89</v>
      </c>
      <c r="L643" s="109" t="s">
        <v>165</v>
      </c>
      <c r="M643" s="112">
        <v>5.6</v>
      </c>
      <c r="N643" s="109"/>
      <c r="O643" s="109"/>
      <c r="P643" s="113"/>
      <c r="Q643" s="109"/>
      <c r="R643" s="109"/>
      <c r="S643" s="109" t="s">
        <v>1632</v>
      </c>
      <c r="T643" s="109"/>
      <c r="U643" s="109" t="s">
        <v>2370</v>
      </c>
      <c r="V643" s="109" t="s">
        <v>2224</v>
      </c>
      <c r="W643" s="109">
        <v>2019</v>
      </c>
      <c r="X643" s="114"/>
      <c r="Y643" s="114" t="s">
        <v>2371</v>
      </c>
      <c r="Z643" s="109"/>
      <c r="AA643" s="109"/>
      <c r="AB643" s="109"/>
      <c r="AC643" s="109"/>
      <c r="AD643" s="109"/>
    </row>
    <row r="644" spans="2:30">
      <c r="B644" s="103">
        <v>639</v>
      </c>
      <c r="C644" s="109" t="s">
        <v>2372</v>
      </c>
      <c r="D644" s="109" t="s">
        <v>2224</v>
      </c>
      <c r="E644" s="103">
        <f>VLOOKUP($C644&amp;", "&amp;$D644, '[1]Appendix - GPS Coordinates'!$C:$E, 2, FALSE)</f>
        <v>42.730078399999996</v>
      </c>
      <c r="F644" s="103">
        <f>VLOOKUP($C644&amp;", "&amp;$D644, '[1]Appendix - GPS Coordinates'!$C:$E, 3, FALSE)</f>
        <v>-73.701229900000001</v>
      </c>
      <c r="G644" s="109" t="s">
        <v>2225</v>
      </c>
      <c r="H644" s="109">
        <v>2016</v>
      </c>
      <c r="I644" s="103">
        <v>2016</v>
      </c>
      <c r="J644" s="110">
        <v>42377</v>
      </c>
      <c r="K644" s="111" t="s">
        <v>89</v>
      </c>
      <c r="L644" s="109" t="s">
        <v>105</v>
      </c>
      <c r="M644" s="112">
        <v>0.86799999999999999</v>
      </c>
      <c r="N644" s="109" t="s">
        <v>126</v>
      </c>
      <c r="O644" s="109">
        <v>20</v>
      </c>
      <c r="P644" s="113"/>
      <c r="Q644" s="109" t="s">
        <v>1639</v>
      </c>
      <c r="R644" s="109" t="s">
        <v>150</v>
      </c>
      <c r="S644" s="109" t="s">
        <v>116</v>
      </c>
      <c r="T644" s="109"/>
      <c r="U644" s="109" t="s">
        <v>2372</v>
      </c>
      <c r="V644" s="109" t="s">
        <v>2224</v>
      </c>
      <c r="W644" s="109">
        <v>2016</v>
      </c>
      <c r="X644" s="114">
        <v>100</v>
      </c>
      <c r="Y644" s="114" t="s">
        <v>2373</v>
      </c>
      <c r="Z644" s="109" t="s">
        <v>2374</v>
      </c>
      <c r="AA644" s="109"/>
      <c r="AB644" s="109"/>
      <c r="AC644" s="109"/>
      <c r="AD644" s="109"/>
    </row>
    <row r="645" spans="2:30">
      <c r="B645" s="109">
        <v>640</v>
      </c>
      <c r="C645" s="104" t="s">
        <v>2375</v>
      </c>
      <c r="D645" s="104" t="s">
        <v>2224</v>
      </c>
      <c r="E645" s="103">
        <f>VLOOKUP($C645&amp;", "&amp;$D645, '[1]Appendix - GPS Coordinates'!$C:$E, 2, FALSE)</f>
        <v>41.176313899999997</v>
      </c>
      <c r="F645" s="103">
        <f>VLOOKUP($C645&amp;", "&amp;$D645, '[1]Appendix - GPS Coordinates'!$C:$E, 3, FALSE)</f>
        <v>-73.790755399999995</v>
      </c>
      <c r="G645" s="104" t="s">
        <v>2225</v>
      </c>
      <c r="H645" s="103">
        <v>2021</v>
      </c>
      <c r="I645" s="103">
        <v>2021</v>
      </c>
      <c r="J645" s="105">
        <v>44341</v>
      </c>
      <c r="K645" s="104" t="s">
        <v>89</v>
      </c>
      <c r="L645" s="104" t="s">
        <v>105</v>
      </c>
      <c r="M645" s="106">
        <v>3.9</v>
      </c>
      <c r="N645" s="104"/>
      <c r="O645" s="103">
        <v>20</v>
      </c>
      <c r="P645" s="103"/>
      <c r="Q645" s="104"/>
      <c r="R645" s="104"/>
      <c r="S645" s="104" t="s">
        <v>1037</v>
      </c>
      <c r="T645" s="104" t="s">
        <v>2376</v>
      </c>
      <c r="U645" s="104" t="s">
        <v>2375</v>
      </c>
      <c r="V645" s="104" t="s">
        <v>2224</v>
      </c>
      <c r="W645" s="103">
        <v>2021</v>
      </c>
      <c r="X645" s="107"/>
      <c r="Y645" s="108" t="s">
        <v>2377</v>
      </c>
      <c r="Z645" s="104"/>
      <c r="AA645" s="104"/>
      <c r="AB645" s="104"/>
      <c r="AC645" s="104"/>
      <c r="AD645" s="104"/>
    </row>
    <row r="646" spans="2:30">
      <c r="B646" s="103">
        <v>641</v>
      </c>
      <c r="C646" s="109" t="s">
        <v>2378</v>
      </c>
      <c r="D646" s="109" t="s">
        <v>2224</v>
      </c>
      <c r="E646" s="103">
        <f>VLOOKUP($C646&amp;", "&amp;$D646, '[1]Appendix - GPS Coordinates'!$C:$E, 2, FALSE)</f>
        <v>40.818210399999998</v>
      </c>
      <c r="F646" s="103">
        <f>VLOOKUP($C646&amp;", "&amp;$D646, '[1]Appendix - GPS Coordinates'!$C:$E, 3, FALSE)</f>
        <v>-73.470856854836697</v>
      </c>
      <c r="G646" s="109" t="s">
        <v>2225</v>
      </c>
      <c r="H646" s="109"/>
      <c r="I646" s="103" t="s">
        <v>2360</v>
      </c>
      <c r="J646" s="110"/>
      <c r="K646" s="111" t="s">
        <v>89</v>
      </c>
      <c r="L646" s="109" t="s">
        <v>165</v>
      </c>
      <c r="M646" s="112">
        <v>0.31782307692307699</v>
      </c>
      <c r="N646" s="109" t="s">
        <v>166</v>
      </c>
      <c r="O646" s="109"/>
      <c r="P646" s="113"/>
      <c r="Q646" s="109" t="s">
        <v>2231</v>
      </c>
      <c r="R646" s="109" t="s">
        <v>81</v>
      </c>
      <c r="S646" s="109"/>
      <c r="T646" s="109" t="s">
        <v>2379</v>
      </c>
      <c r="U646" s="109"/>
      <c r="V646" s="109"/>
      <c r="W646" s="109" t="s">
        <v>2360</v>
      </c>
      <c r="X646" s="114"/>
      <c r="Y646" s="114" t="s">
        <v>707</v>
      </c>
      <c r="Z646" s="109"/>
      <c r="AA646" s="109"/>
      <c r="AB646" s="109"/>
      <c r="AC646" s="109"/>
      <c r="AD646" s="109"/>
    </row>
    <row r="647" spans="2:30">
      <c r="B647" s="109">
        <v>642</v>
      </c>
      <c r="C647" s="109" t="s">
        <v>2380</v>
      </c>
      <c r="D647" s="109" t="s">
        <v>2224</v>
      </c>
      <c r="E647" s="103">
        <f>VLOOKUP($C647&amp;", "&amp;$D647, '[1]Appendix - GPS Coordinates'!$C:$E, 2, FALSE)</f>
        <v>40.831783399999999</v>
      </c>
      <c r="F647" s="103">
        <f>VLOOKUP($C647&amp;", "&amp;$D647, '[1]Appendix - GPS Coordinates'!$C:$E, 3, FALSE)</f>
        <v>-72.930366738547406</v>
      </c>
      <c r="G647" s="109" t="s">
        <v>2225</v>
      </c>
      <c r="H647" s="109"/>
      <c r="I647" s="103" t="s">
        <v>1242</v>
      </c>
      <c r="J647" s="110"/>
      <c r="K647" s="111" t="s">
        <v>89</v>
      </c>
      <c r="L647" s="109" t="s">
        <v>165</v>
      </c>
      <c r="M647" s="112">
        <v>0.38461538461538503</v>
      </c>
      <c r="N647" s="109" t="s">
        <v>166</v>
      </c>
      <c r="O647" s="109"/>
      <c r="P647" s="113"/>
      <c r="Q647" s="109" t="s">
        <v>2231</v>
      </c>
      <c r="R647" s="109" t="s">
        <v>81</v>
      </c>
      <c r="S647" s="109"/>
      <c r="T647" s="109" t="s">
        <v>2381</v>
      </c>
      <c r="U647" s="109"/>
      <c r="V647" s="109"/>
      <c r="W647" s="109" t="s">
        <v>1242</v>
      </c>
      <c r="X647" s="114"/>
      <c r="Y647" s="114" t="s">
        <v>707</v>
      </c>
      <c r="Z647" s="109"/>
      <c r="AA647" s="109"/>
      <c r="AB647" s="109"/>
      <c r="AC647" s="109"/>
      <c r="AD647" s="109"/>
    </row>
    <row r="648" spans="2:30">
      <c r="B648" s="109">
        <v>643</v>
      </c>
      <c r="C648" s="109" t="s">
        <v>2380</v>
      </c>
      <c r="D648" s="109" t="s">
        <v>2224</v>
      </c>
      <c r="E648" s="103">
        <f>VLOOKUP($C648&amp;", "&amp;$D648, '[1]Appendix - GPS Coordinates'!$C:$E, 2, FALSE)</f>
        <v>40.831783399999999</v>
      </c>
      <c r="F648" s="103">
        <f>VLOOKUP($C648&amp;", "&amp;$D648, '[1]Appendix - GPS Coordinates'!$C:$E, 3, FALSE)</f>
        <v>-72.930366738547406</v>
      </c>
      <c r="G648" s="109" t="s">
        <v>2225</v>
      </c>
      <c r="H648" s="109"/>
      <c r="I648" s="103" t="s">
        <v>1242</v>
      </c>
      <c r="J648" s="110"/>
      <c r="K648" s="111" t="s">
        <v>89</v>
      </c>
      <c r="L648" s="109" t="s">
        <v>165</v>
      </c>
      <c r="M648" s="112">
        <v>0.40061538461538498</v>
      </c>
      <c r="N648" s="109" t="s">
        <v>166</v>
      </c>
      <c r="O648" s="109"/>
      <c r="P648" s="113"/>
      <c r="Q648" s="109" t="s">
        <v>2231</v>
      </c>
      <c r="R648" s="109" t="s">
        <v>81</v>
      </c>
      <c r="S648" s="109"/>
      <c r="T648" s="109" t="s">
        <v>2382</v>
      </c>
      <c r="U648" s="109"/>
      <c r="V648" s="109"/>
      <c r="W648" s="109" t="s">
        <v>1242</v>
      </c>
      <c r="X648" s="114"/>
      <c r="Y648" s="114" t="s">
        <v>707</v>
      </c>
      <c r="Z648" s="109"/>
      <c r="AA648" s="109"/>
      <c r="AB648" s="109"/>
      <c r="AC648" s="109"/>
      <c r="AD648" s="109"/>
    </row>
    <row r="649" spans="2:30">
      <c r="B649" s="103">
        <v>644</v>
      </c>
      <c r="C649" s="109" t="s">
        <v>2383</v>
      </c>
      <c r="D649" s="109" t="s">
        <v>2384</v>
      </c>
      <c r="E649" s="103">
        <f>VLOOKUP($C649&amp;", "&amp;$D649, '[1]Appendix - GPS Coordinates'!$C:$E, 2, FALSE)</f>
        <v>35.600949800000002</v>
      </c>
      <c r="F649" s="103">
        <f>VLOOKUP($C649&amp;", "&amp;$D649, '[1]Appendix - GPS Coordinates'!$C:$E, 3, FALSE)</f>
        <v>-82.554016099999998</v>
      </c>
      <c r="G649" s="109" t="s">
        <v>1048</v>
      </c>
      <c r="H649" s="109">
        <v>2020</v>
      </c>
      <c r="I649" s="103">
        <v>2020</v>
      </c>
      <c r="J649" s="110">
        <v>43979</v>
      </c>
      <c r="K649" s="111" t="s">
        <v>89</v>
      </c>
      <c r="L649" s="109" t="s">
        <v>105</v>
      </c>
      <c r="M649" s="112">
        <v>6.5000000000000002E-2</v>
      </c>
      <c r="N649" s="109"/>
      <c r="O649" s="109"/>
      <c r="P649" s="113"/>
      <c r="Q649" s="109" t="s">
        <v>1251</v>
      </c>
      <c r="R649" s="109" t="s">
        <v>150</v>
      </c>
      <c r="S649" s="109"/>
      <c r="T649" s="109" t="s">
        <v>2385</v>
      </c>
      <c r="U649" s="109" t="s">
        <v>2383</v>
      </c>
      <c r="V649" s="109" t="s">
        <v>2384</v>
      </c>
      <c r="W649" s="109">
        <v>2020</v>
      </c>
      <c r="X649" s="114">
        <v>103.1</v>
      </c>
      <c r="Y649" s="109" t="s">
        <v>2386</v>
      </c>
      <c r="Z649" s="109" t="s">
        <v>2387</v>
      </c>
      <c r="AA649" s="109" t="s">
        <v>2388</v>
      </c>
      <c r="AB649" s="109"/>
      <c r="AC649" s="109"/>
      <c r="AD649" s="109" t="s">
        <v>2389</v>
      </c>
    </row>
    <row r="650" spans="2:30">
      <c r="B650" s="109">
        <v>645</v>
      </c>
      <c r="C650" s="109" t="s">
        <v>2383</v>
      </c>
      <c r="D650" s="109" t="s">
        <v>2384</v>
      </c>
      <c r="E650" s="103">
        <f>VLOOKUP($C650&amp;", "&amp;$D650, '[1]Appendix - GPS Coordinates'!$C:$E, 2, FALSE)</f>
        <v>35.600949800000002</v>
      </c>
      <c r="F650" s="103">
        <f>VLOOKUP($C650&amp;", "&amp;$D650, '[1]Appendix - GPS Coordinates'!$C:$E, 3, FALSE)</f>
        <v>-82.554016099999998</v>
      </c>
      <c r="G650" s="109" t="s">
        <v>1048</v>
      </c>
      <c r="H650" s="109">
        <v>2020</v>
      </c>
      <c r="I650" s="103">
        <v>2020</v>
      </c>
      <c r="J650" s="110">
        <v>44053</v>
      </c>
      <c r="K650" s="111" t="s">
        <v>89</v>
      </c>
      <c r="L650" s="109" t="s">
        <v>105</v>
      </c>
      <c r="M650" s="112">
        <v>0.3</v>
      </c>
      <c r="N650" s="109"/>
      <c r="O650" s="109"/>
      <c r="P650" s="113"/>
      <c r="Q650" s="109" t="s">
        <v>2390</v>
      </c>
      <c r="R650" s="109" t="s">
        <v>150</v>
      </c>
      <c r="S650" s="109"/>
      <c r="T650" s="109"/>
      <c r="U650" s="109" t="s">
        <v>2391</v>
      </c>
      <c r="V650" s="109" t="s">
        <v>2384</v>
      </c>
      <c r="W650" s="109">
        <v>2022</v>
      </c>
      <c r="X650" s="114"/>
      <c r="Y650" s="114" t="s">
        <v>2392</v>
      </c>
      <c r="Z650" s="109"/>
      <c r="AA650" s="109"/>
      <c r="AB650" s="109"/>
      <c r="AC650" s="109"/>
      <c r="AD650" s="109"/>
    </row>
    <row r="651" spans="2:30">
      <c r="B651" s="109">
        <v>646</v>
      </c>
      <c r="C651" s="109" t="s">
        <v>2393</v>
      </c>
      <c r="D651" s="109" t="s">
        <v>2384</v>
      </c>
      <c r="E651" s="103">
        <f>VLOOKUP($C651&amp;", "&amp;$D651, '[1]Appendix - GPS Coordinates'!$C:$E, 2, FALSE)</f>
        <v>35.629222200000001</v>
      </c>
      <c r="F651" s="103">
        <f>VLOOKUP($C651&amp;", "&amp;$D651, '[1]Appendix - GPS Coordinates'!$C:$E, 3, FALSE)</f>
        <v>-82.525560299999995</v>
      </c>
      <c r="G651" s="109" t="s">
        <v>1048</v>
      </c>
      <c r="H651" s="109">
        <v>2020</v>
      </c>
      <c r="I651" s="103">
        <v>2020</v>
      </c>
      <c r="J651" s="110">
        <v>44053</v>
      </c>
      <c r="K651" s="111" t="s">
        <v>89</v>
      </c>
      <c r="L651" s="109" t="s">
        <v>105</v>
      </c>
      <c r="M651" s="112">
        <v>6.7</v>
      </c>
      <c r="N651" s="109"/>
      <c r="O651" s="109"/>
      <c r="P651" s="113"/>
      <c r="Q651" s="109" t="s">
        <v>2390</v>
      </c>
      <c r="R651" s="109" t="s">
        <v>150</v>
      </c>
      <c r="S651" s="109"/>
      <c r="T651" s="109"/>
      <c r="U651" s="109" t="s">
        <v>2391</v>
      </c>
      <c r="V651" s="109" t="s">
        <v>2384</v>
      </c>
      <c r="W651" s="109">
        <v>2022</v>
      </c>
      <c r="X651" s="114"/>
      <c r="Y651" s="114" t="s">
        <v>2392</v>
      </c>
      <c r="Z651" s="109"/>
      <c r="AA651" s="109"/>
      <c r="AB651" s="109"/>
      <c r="AC651" s="109"/>
      <c r="AD651" s="109"/>
    </row>
    <row r="652" spans="2:30">
      <c r="B652" s="103">
        <v>647</v>
      </c>
      <c r="C652" s="109" t="s">
        <v>2394</v>
      </c>
      <c r="D652" s="109" t="s">
        <v>2384</v>
      </c>
      <c r="E652" s="103">
        <f>VLOOKUP($C652&amp;", "&amp;$D652, '[1]Appendix - GPS Coordinates'!$C:$E, 2, FALSE)</f>
        <v>35.227208599999997</v>
      </c>
      <c r="F652" s="103">
        <f>VLOOKUP($C652&amp;", "&amp;$D652, '[1]Appendix - GPS Coordinates'!$C:$E, 3, FALSE)</f>
        <v>-80.843082699999997</v>
      </c>
      <c r="G652" s="109" t="s">
        <v>1048</v>
      </c>
      <c r="H652" s="109">
        <v>2020</v>
      </c>
      <c r="I652" s="103">
        <v>2020</v>
      </c>
      <c r="J652" s="110">
        <v>43885</v>
      </c>
      <c r="K652" s="111" t="s">
        <v>89</v>
      </c>
      <c r="L652" s="109" t="s">
        <v>90</v>
      </c>
      <c r="M652" s="112">
        <v>35</v>
      </c>
      <c r="N652" s="109"/>
      <c r="O652" s="109"/>
      <c r="P652" s="113"/>
      <c r="Q652" s="109" t="s">
        <v>1251</v>
      </c>
      <c r="R652" s="109" t="s">
        <v>150</v>
      </c>
      <c r="S652" s="109" t="s">
        <v>2395</v>
      </c>
      <c r="T652" s="109"/>
      <c r="U652" s="109"/>
      <c r="V652" s="109"/>
      <c r="W652" s="109">
        <v>2022</v>
      </c>
      <c r="X652" s="114"/>
      <c r="Y652" s="114" t="s">
        <v>2396</v>
      </c>
      <c r="Z652" s="109"/>
      <c r="AA652" s="109"/>
      <c r="AB652" s="109"/>
      <c r="AC652" s="109"/>
      <c r="AD652" s="109"/>
    </row>
    <row r="653" spans="2:30">
      <c r="B653" s="109">
        <v>648</v>
      </c>
      <c r="C653" s="109" t="s">
        <v>164</v>
      </c>
      <c r="D653" s="109" t="s">
        <v>2384</v>
      </c>
      <c r="E653" s="103">
        <f>VLOOKUP($C653&amp;", "&amp;$D653, '[1]Appendix - GPS Coordinates'!$C:$E, 2, FALSE)</f>
        <v>35.052575900000001</v>
      </c>
      <c r="F653" s="103">
        <f>VLOOKUP($C653&amp;", "&amp;$D653, '[1]Appendix - GPS Coordinates'!$C:$E, 3, FALSE)</f>
        <v>-78.878292000000002</v>
      </c>
      <c r="G653" s="109" t="s">
        <v>1048</v>
      </c>
      <c r="H653" s="109"/>
      <c r="I653" s="103" t="s">
        <v>1242</v>
      </c>
      <c r="J653" s="110"/>
      <c r="K653" s="111" t="s">
        <v>89</v>
      </c>
      <c r="L653" s="109" t="s">
        <v>165</v>
      </c>
      <c r="M653" s="112">
        <v>0.85901538461538496</v>
      </c>
      <c r="N653" s="109" t="s">
        <v>166</v>
      </c>
      <c r="O653" s="109"/>
      <c r="P653" s="113"/>
      <c r="Q653" s="109" t="s">
        <v>2397</v>
      </c>
      <c r="R653" s="109" t="s">
        <v>81</v>
      </c>
      <c r="S653" s="109"/>
      <c r="T653" s="109" t="s">
        <v>2398</v>
      </c>
      <c r="U653" s="109"/>
      <c r="V653" s="109"/>
      <c r="W653" s="109" t="s">
        <v>1242</v>
      </c>
      <c r="X653" s="114"/>
      <c r="Y653" s="114" t="s">
        <v>707</v>
      </c>
      <c r="Z653" s="109"/>
      <c r="AA653" s="109"/>
      <c r="AB653" s="109"/>
      <c r="AC653" s="109"/>
      <c r="AD653" s="109"/>
    </row>
    <row r="654" spans="2:30">
      <c r="B654" s="103">
        <v>649</v>
      </c>
      <c r="C654" s="104" t="s">
        <v>2399</v>
      </c>
      <c r="D654" s="104" t="s">
        <v>2400</v>
      </c>
      <c r="E654" s="103">
        <f>VLOOKUP($C654&amp;", "&amp;$D654, '[1]Appendix - GPS Coordinates'!$C:$E, 2, FALSE)</f>
        <v>39.355589000000002</v>
      </c>
      <c r="F654" s="103">
        <f>VLOOKUP($C654&amp;", "&amp;$D654, '[1]Appendix - GPS Coordinates'!$C:$E, 3, FALSE)</f>
        <v>-82.061040399999996</v>
      </c>
      <c r="G654" s="104" t="s">
        <v>1005</v>
      </c>
      <c r="H654" s="103"/>
      <c r="I654" s="103">
        <v>2021</v>
      </c>
      <c r="J654" s="105"/>
      <c r="K654" s="104" t="s">
        <v>89</v>
      </c>
      <c r="L654" s="104" t="s">
        <v>105</v>
      </c>
      <c r="M654" s="106">
        <v>3.4200000000000001E-2</v>
      </c>
      <c r="N654" s="104"/>
      <c r="O654" s="103"/>
      <c r="P654" s="103"/>
      <c r="Q654" s="104"/>
      <c r="R654" s="104"/>
      <c r="S654" s="104" t="s">
        <v>2401</v>
      </c>
      <c r="T654" s="104" t="s">
        <v>2402</v>
      </c>
      <c r="U654" s="104" t="s">
        <v>2399</v>
      </c>
      <c r="V654" s="104" t="s">
        <v>2400</v>
      </c>
      <c r="W654" s="103">
        <v>2021</v>
      </c>
      <c r="X654" s="107"/>
      <c r="Y654" s="108" t="s">
        <v>2403</v>
      </c>
      <c r="Z654" s="104"/>
      <c r="AA654" s="104"/>
      <c r="AB654" s="104"/>
      <c r="AC654" s="104"/>
      <c r="AD654" s="104" t="s">
        <v>2404</v>
      </c>
    </row>
    <row r="655" spans="2:30">
      <c r="B655" s="109">
        <v>650</v>
      </c>
      <c r="C655" s="109" t="s">
        <v>2405</v>
      </c>
      <c r="D655" s="109" t="s">
        <v>2400</v>
      </c>
      <c r="E655" s="103">
        <f>VLOOKUP($C655&amp;", "&amp;$D655, '[1]Appendix - GPS Coordinates'!$C:$E, 2, FALSE)</f>
        <v>39.1014537</v>
      </c>
      <c r="F655" s="103">
        <f>VLOOKUP($C655&amp;", "&amp;$D655, '[1]Appendix - GPS Coordinates'!$C:$E, 3, FALSE)</f>
        <v>-84.512460200000007</v>
      </c>
      <c r="G655" s="109" t="s">
        <v>1005</v>
      </c>
      <c r="H655" s="109">
        <v>2017</v>
      </c>
      <c r="I655" s="103">
        <v>2017</v>
      </c>
      <c r="J655" s="110">
        <v>42914</v>
      </c>
      <c r="K655" s="111" t="s">
        <v>89</v>
      </c>
      <c r="L655" s="109" t="s">
        <v>105</v>
      </c>
      <c r="M655" s="112">
        <v>25</v>
      </c>
      <c r="N655" s="109"/>
      <c r="O655" s="109"/>
      <c r="P655" s="113"/>
      <c r="Q655" s="109" t="s">
        <v>2406</v>
      </c>
      <c r="R655" s="109" t="s">
        <v>150</v>
      </c>
      <c r="S655" s="109"/>
      <c r="T655" s="109" t="s">
        <v>2407</v>
      </c>
      <c r="U655" s="109" t="s">
        <v>2405</v>
      </c>
      <c r="V655" s="109" t="s">
        <v>2400</v>
      </c>
      <c r="W655" s="109"/>
      <c r="X655" s="114"/>
      <c r="Y655" s="114" t="s">
        <v>2408</v>
      </c>
      <c r="Z655" s="109"/>
      <c r="AA655" s="109"/>
      <c r="AB655" s="109"/>
      <c r="AC655" s="109"/>
      <c r="AD655" s="109" t="s">
        <v>2409</v>
      </c>
    </row>
    <row r="656" spans="2:30">
      <c r="B656" s="109">
        <v>651</v>
      </c>
      <c r="C656" s="109" t="s">
        <v>2405</v>
      </c>
      <c r="D656" s="109" t="s">
        <v>2400</v>
      </c>
      <c r="E656" s="103">
        <f>VLOOKUP($C656&amp;", "&amp;$D656, '[1]Appendix - GPS Coordinates'!$C:$E, 2, FALSE)</f>
        <v>39.1014537</v>
      </c>
      <c r="F656" s="103">
        <f>VLOOKUP($C656&amp;", "&amp;$D656, '[1]Appendix - GPS Coordinates'!$C:$E, 3, FALSE)</f>
        <v>-84.512460200000007</v>
      </c>
      <c r="G656" s="109" t="s">
        <v>1005</v>
      </c>
      <c r="H656" s="109">
        <v>2019</v>
      </c>
      <c r="I656" s="103">
        <v>2019</v>
      </c>
      <c r="J656" s="110">
        <v>43790</v>
      </c>
      <c r="K656" s="111" t="s">
        <v>89</v>
      </c>
      <c r="L656" s="109" t="s">
        <v>79</v>
      </c>
      <c r="M656" s="112">
        <v>35</v>
      </c>
      <c r="N656" s="109"/>
      <c r="O656" s="109">
        <v>20</v>
      </c>
      <c r="P656" s="113"/>
      <c r="Q656" s="109" t="s">
        <v>2406</v>
      </c>
      <c r="R656" s="109" t="s">
        <v>150</v>
      </c>
      <c r="S656" s="109"/>
      <c r="T656" s="109"/>
      <c r="U656" s="109" t="s">
        <v>2410</v>
      </c>
      <c r="V656" s="109" t="s">
        <v>2400</v>
      </c>
      <c r="W656" s="109">
        <v>2020</v>
      </c>
      <c r="X656" s="114"/>
      <c r="Y656" s="114" t="s">
        <v>2411</v>
      </c>
      <c r="Z656" s="109"/>
      <c r="AA656" s="109"/>
      <c r="AB656" s="109"/>
      <c r="AC656" s="109"/>
      <c r="AD656" s="109"/>
    </row>
    <row r="657" spans="2:30">
      <c r="B657" s="103">
        <v>652</v>
      </c>
      <c r="C657" s="109" t="s">
        <v>2405</v>
      </c>
      <c r="D657" s="109" t="s">
        <v>2400</v>
      </c>
      <c r="E657" s="103">
        <f>VLOOKUP($C657&amp;", "&amp;$D657, '[1]Appendix - GPS Coordinates'!$C:$E, 2, FALSE)</f>
        <v>39.1014537</v>
      </c>
      <c r="F657" s="103">
        <f>VLOOKUP($C657&amp;", "&amp;$D657, '[1]Appendix - GPS Coordinates'!$C:$E, 3, FALSE)</f>
        <v>-84.512460200000007</v>
      </c>
      <c r="G657" s="109" t="s">
        <v>1005</v>
      </c>
      <c r="H657" s="109">
        <v>2019</v>
      </c>
      <c r="I657" s="103">
        <v>2019</v>
      </c>
      <c r="J657" s="110">
        <v>43790</v>
      </c>
      <c r="K657" s="111" t="s">
        <v>89</v>
      </c>
      <c r="L657" s="109" t="s">
        <v>79</v>
      </c>
      <c r="M657" s="112">
        <v>65</v>
      </c>
      <c r="N657" s="109"/>
      <c r="O657" s="109">
        <v>20</v>
      </c>
      <c r="P657" s="113"/>
      <c r="Q657" s="109" t="s">
        <v>2406</v>
      </c>
      <c r="R657" s="109" t="s">
        <v>150</v>
      </c>
      <c r="S657" s="109"/>
      <c r="T657" s="109" t="s">
        <v>2412</v>
      </c>
      <c r="U657" s="109" t="s">
        <v>2410</v>
      </c>
      <c r="V657" s="109" t="s">
        <v>2400</v>
      </c>
      <c r="W657" s="109">
        <v>2021</v>
      </c>
      <c r="X657" s="114"/>
      <c r="Y657" s="114" t="s">
        <v>2411</v>
      </c>
      <c r="Z657" s="109"/>
      <c r="AA657" s="109"/>
      <c r="AB657" s="109"/>
      <c r="AC657" s="109"/>
      <c r="AD657" s="109"/>
    </row>
    <row r="658" spans="2:30">
      <c r="B658" s="109">
        <v>653</v>
      </c>
      <c r="C658" s="109" t="s">
        <v>2413</v>
      </c>
      <c r="D658" s="109" t="s">
        <v>2400</v>
      </c>
      <c r="E658" s="103">
        <f>VLOOKUP($C658&amp;", "&amp;$D658, '[1]Appendix - GPS Coordinates'!$C:$E, 2, FALSE)</f>
        <v>41.304046800000002</v>
      </c>
      <c r="F658" s="103">
        <f>VLOOKUP($C658&amp;", "&amp;$D658, '[1]Appendix - GPS Coordinates'!$C:$E, 3, FALSE)</f>
        <v>-82.9750686</v>
      </c>
      <c r="G658" s="109" t="s">
        <v>1005</v>
      </c>
      <c r="H658" s="109">
        <v>2015</v>
      </c>
      <c r="I658" s="103">
        <v>2015</v>
      </c>
      <c r="J658" s="110">
        <v>42270</v>
      </c>
      <c r="K658" s="111" t="s">
        <v>89</v>
      </c>
      <c r="L658" s="109" t="s">
        <v>79</v>
      </c>
      <c r="M658" s="112">
        <v>3.6</v>
      </c>
      <c r="N658" s="109"/>
      <c r="O658" s="109">
        <v>20</v>
      </c>
      <c r="P658" s="113"/>
      <c r="Q658" s="109" t="s">
        <v>2414</v>
      </c>
      <c r="R658" s="109" t="s">
        <v>150</v>
      </c>
      <c r="S658" s="109" t="s">
        <v>2414</v>
      </c>
      <c r="T658" s="109" t="s">
        <v>2415</v>
      </c>
      <c r="U658" s="109" t="s">
        <v>2413</v>
      </c>
      <c r="V658" s="109" t="s">
        <v>2400</v>
      </c>
      <c r="W658" s="109">
        <v>2016</v>
      </c>
      <c r="X658" s="114"/>
      <c r="Y658" s="114" t="s">
        <v>2416</v>
      </c>
      <c r="Z658" s="109"/>
      <c r="AA658" s="109"/>
      <c r="AB658" s="109"/>
      <c r="AC658" s="109"/>
      <c r="AD658" s="109"/>
    </row>
    <row r="659" spans="2:30">
      <c r="B659" s="109">
        <v>654</v>
      </c>
      <c r="C659" s="109" t="s">
        <v>2417</v>
      </c>
      <c r="D659" s="109" t="s">
        <v>2400</v>
      </c>
      <c r="E659" s="103">
        <f>VLOOKUP($C659&amp;", "&amp;$D659, '[1]Appendix - GPS Coordinates'!$C:$E, 2, FALSE)</f>
        <v>41.430134700000004</v>
      </c>
      <c r="F659" s="103">
        <f>VLOOKUP($C659&amp;", "&amp;$D659, '[1]Appendix - GPS Coordinates'!$C:$E, 3, FALSE)</f>
        <v>-81.690555799999998</v>
      </c>
      <c r="G659" s="109" t="s">
        <v>1005</v>
      </c>
      <c r="H659" s="109">
        <v>2017</v>
      </c>
      <c r="I659" s="103">
        <v>2017</v>
      </c>
      <c r="J659" s="110">
        <v>42935</v>
      </c>
      <c r="K659" s="111" t="s">
        <v>89</v>
      </c>
      <c r="L659" s="109" t="s">
        <v>79</v>
      </c>
      <c r="M659" s="112">
        <v>4</v>
      </c>
      <c r="N659" s="109" t="s">
        <v>126</v>
      </c>
      <c r="O659" s="109">
        <v>25</v>
      </c>
      <c r="P659" s="113"/>
      <c r="Q659" s="109" t="s">
        <v>2418</v>
      </c>
      <c r="R659" s="109" t="s">
        <v>81</v>
      </c>
      <c r="S659" s="109" t="s">
        <v>2419</v>
      </c>
      <c r="T659" s="109" t="s">
        <v>2420</v>
      </c>
      <c r="U659" s="109" t="s">
        <v>2421</v>
      </c>
      <c r="V659" s="109" t="s">
        <v>2400</v>
      </c>
      <c r="W659" s="109">
        <v>2018</v>
      </c>
      <c r="X659" s="114"/>
      <c r="Y659" s="114" t="s">
        <v>2422</v>
      </c>
      <c r="Z659" s="109" t="s">
        <v>2423</v>
      </c>
      <c r="AA659" s="109"/>
      <c r="AB659" s="109"/>
      <c r="AC659" s="109"/>
      <c r="AD659" s="109" t="s">
        <v>2424</v>
      </c>
    </row>
    <row r="660" spans="2:30">
      <c r="B660" s="103">
        <v>655</v>
      </c>
      <c r="C660" s="104" t="s">
        <v>2425</v>
      </c>
      <c r="D660" s="104" t="s">
        <v>2400</v>
      </c>
      <c r="E660" s="103">
        <f>VLOOKUP($C660&amp;", "&amp;$D660, '[1]Appendix - GPS Coordinates'!$C:$E, 2, FALSE)</f>
        <v>40.567826500000002</v>
      </c>
      <c r="F660" s="103">
        <f>VLOOKUP($C660&amp;", "&amp;$D660, '[1]Appendix - GPS Coordinates'!$C:$E, 3, FALSE)</f>
        <v>-84.193559399999998</v>
      </c>
      <c r="G660" s="104" t="s">
        <v>1005</v>
      </c>
      <c r="H660" s="103">
        <v>2021</v>
      </c>
      <c r="I660" s="103">
        <v>2021</v>
      </c>
      <c r="J660" s="105">
        <v>44315</v>
      </c>
      <c r="K660" s="104" t="s">
        <v>89</v>
      </c>
      <c r="L660" s="104" t="s">
        <v>105</v>
      </c>
      <c r="M660" s="106">
        <v>13.5</v>
      </c>
      <c r="N660" s="104"/>
      <c r="O660" s="103"/>
      <c r="P660" s="103"/>
      <c r="Q660" s="104" t="s">
        <v>2426</v>
      </c>
      <c r="R660" s="104" t="s">
        <v>92</v>
      </c>
      <c r="S660" s="104" t="s">
        <v>2427</v>
      </c>
      <c r="T660" s="104" t="s">
        <v>2428</v>
      </c>
      <c r="U660" s="104" t="s">
        <v>2425</v>
      </c>
      <c r="V660" s="104" t="s">
        <v>2400</v>
      </c>
      <c r="W660" s="103">
        <v>2021</v>
      </c>
      <c r="X660" s="107"/>
      <c r="Y660" s="108" t="s">
        <v>2429</v>
      </c>
      <c r="Z660" s="108" t="s">
        <v>2430</v>
      </c>
      <c r="AA660" s="108" t="s">
        <v>2431</v>
      </c>
      <c r="AB660" s="104"/>
      <c r="AC660" s="104"/>
      <c r="AD660" s="104"/>
    </row>
    <row r="661" spans="2:30">
      <c r="B661" s="109">
        <v>656</v>
      </c>
      <c r="C661" s="109" t="s">
        <v>2432</v>
      </c>
      <c r="D661" s="109" t="s">
        <v>2433</v>
      </c>
      <c r="E661" s="103">
        <f>VLOOKUP($C661&amp;", "&amp;$D661, '[1]Appendix - GPS Coordinates'!$C:$E, 2, FALSE)</f>
        <v>34.542837199999902</v>
      </c>
      <c r="F661" s="103">
        <f>VLOOKUP($C661&amp;", "&amp;$D661, '[1]Appendix - GPS Coordinates'!$C:$E, 3, FALSE)</f>
        <v>-97.221467993000601</v>
      </c>
      <c r="G661" s="109" t="s">
        <v>136</v>
      </c>
      <c r="H661" s="109">
        <v>2020</v>
      </c>
      <c r="I661" s="103">
        <v>2020</v>
      </c>
      <c r="J661" s="110">
        <v>43886</v>
      </c>
      <c r="K661" s="111" t="s">
        <v>89</v>
      </c>
      <c r="L661" s="109" t="s">
        <v>90</v>
      </c>
      <c r="M661" s="112">
        <v>2.5</v>
      </c>
      <c r="N661" s="109"/>
      <c r="O661" s="109"/>
      <c r="P661" s="113"/>
      <c r="Q661" s="109" t="s">
        <v>2434</v>
      </c>
      <c r="R661" s="109" t="s">
        <v>150</v>
      </c>
      <c r="S661" s="109"/>
      <c r="T661" s="109" t="s">
        <v>2435</v>
      </c>
      <c r="U661" s="109" t="s">
        <v>2436</v>
      </c>
      <c r="V661" s="109" t="s">
        <v>2433</v>
      </c>
      <c r="W661" s="109">
        <v>2020</v>
      </c>
      <c r="X661" s="114"/>
      <c r="Y661" s="114" t="s">
        <v>2437</v>
      </c>
      <c r="Z661" s="109"/>
      <c r="AA661" s="109"/>
      <c r="AB661" s="109"/>
      <c r="AC661" s="109"/>
      <c r="AD661" s="109"/>
    </row>
    <row r="662" spans="2:30">
      <c r="B662" s="103">
        <v>657</v>
      </c>
      <c r="C662" s="109" t="s">
        <v>2438</v>
      </c>
      <c r="D662" s="109" t="s">
        <v>2433</v>
      </c>
      <c r="E662" s="103">
        <f>VLOOKUP($C662&amp;", "&amp;$D662, '[1]Appendix - GPS Coordinates'!$C:$E, 2, FALSE)</f>
        <v>34.543005100000002</v>
      </c>
      <c r="F662" s="103">
        <f>VLOOKUP($C662&amp;", "&amp;$D662, '[1]Appendix - GPS Coordinates'!$C:$E, 3, FALSE)</f>
        <v>-95.456549305474496</v>
      </c>
      <c r="G662" s="109" t="s">
        <v>136</v>
      </c>
      <c r="H662" s="109">
        <v>2020</v>
      </c>
      <c r="I662" s="103">
        <v>2020</v>
      </c>
      <c r="J662" s="110">
        <v>43887</v>
      </c>
      <c r="K662" s="111" t="s">
        <v>89</v>
      </c>
      <c r="L662" s="109" t="s">
        <v>90</v>
      </c>
      <c r="M662" s="112">
        <v>2.5</v>
      </c>
      <c r="N662" s="109"/>
      <c r="O662" s="109"/>
      <c r="P662" s="113"/>
      <c r="Q662" s="109" t="s">
        <v>2434</v>
      </c>
      <c r="R662" s="109" t="s">
        <v>150</v>
      </c>
      <c r="S662" s="109"/>
      <c r="T662" s="109" t="s">
        <v>2439</v>
      </c>
      <c r="U662" s="109" t="s">
        <v>2440</v>
      </c>
      <c r="V662" s="109" t="s">
        <v>2433</v>
      </c>
      <c r="W662" s="109">
        <v>2020</v>
      </c>
      <c r="X662" s="114"/>
      <c r="Y662" s="114" t="s">
        <v>2437</v>
      </c>
      <c r="Z662" s="109"/>
      <c r="AA662" s="109"/>
      <c r="AB662" s="109"/>
      <c r="AC662" s="109"/>
      <c r="AD662" s="109"/>
    </row>
    <row r="663" spans="2:30">
      <c r="B663" s="109">
        <v>658</v>
      </c>
      <c r="C663" s="109" t="s">
        <v>2438</v>
      </c>
      <c r="D663" s="109" t="s">
        <v>2433</v>
      </c>
      <c r="E663" s="103">
        <f>VLOOKUP($C663&amp;", "&amp;$D663, '[1]Appendix - GPS Coordinates'!$C:$E, 2, FALSE)</f>
        <v>34.543005100000002</v>
      </c>
      <c r="F663" s="103">
        <f>VLOOKUP($C663&amp;", "&amp;$D663, '[1]Appendix - GPS Coordinates'!$C:$E, 3, FALSE)</f>
        <v>-95.456549305474496</v>
      </c>
      <c r="G663" s="109" t="s">
        <v>136</v>
      </c>
      <c r="H663" s="109">
        <v>2021</v>
      </c>
      <c r="I663" s="103">
        <v>2021</v>
      </c>
      <c r="J663" s="110">
        <v>44307</v>
      </c>
      <c r="K663" s="111" t="s">
        <v>89</v>
      </c>
      <c r="L663" s="109" t="s">
        <v>90</v>
      </c>
      <c r="M663" s="118">
        <v>5</v>
      </c>
      <c r="N663" s="109"/>
      <c r="O663" s="109"/>
      <c r="P663" s="113"/>
      <c r="Q663" s="109" t="s">
        <v>2434</v>
      </c>
      <c r="R663" s="109" t="s">
        <v>150</v>
      </c>
      <c r="S663" s="109" t="s">
        <v>2434</v>
      </c>
      <c r="T663" s="109" t="s">
        <v>2441</v>
      </c>
      <c r="U663" s="109" t="s">
        <v>2440</v>
      </c>
      <c r="V663" s="109" t="s">
        <v>2433</v>
      </c>
      <c r="W663" s="109">
        <v>2021</v>
      </c>
      <c r="X663" s="114"/>
      <c r="Y663" s="108" t="s">
        <v>2442</v>
      </c>
      <c r="Z663" s="109"/>
      <c r="AA663" s="109"/>
      <c r="AB663" s="109"/>
      <c r="AC663" s="109"/>
      <c r="AD663" s="109"/>
    </row>
    <row r="664" spans="2:30">
      <c r="B664" s="109">
        <v>659</v>
      </c>
      <c r="C664" s="109" t="s">
        <v>2443</v>
      </c>
      <c r="D664" s="109" t="s">
        <v>2444</v>
      </c>
      <c r="E664" s="103">
        <f>VLOOKUP($C664&amp;", "&amp;$D664, '[1]Appendix - GPS Coordinates'!$C:$E, 2, FALSE)</f>
        <v>44.058172800000001</v>
      </c>
      <c r="F664" s="103">
        <f>VLOOKUP($C664&amp;", "&amp;$D664, '[1]Appendix - GPS Coordinates'!$C:$E, 3, FALSE)</f>
        <v>-121.31530960000001</v>
      </c>
      <c r="G664" s="109" t="s">
        <v>2106</v>
      </c>
      <c r="H664" s="109">
        <v>2018</v>
      </c>
      <c r="I664" s="103">
        <v>2018</v>
      </c>
      <c r="J664" s="110"/>
      <c r="K664" s="111" t="s">
        <v>89</v>
      </c>
      <c r="L664" s="109" t="s">
        <v>105</v>
      </c>
      <c r="M664" s="112">
        <v>0.1231</v>
      </c>
      <c r="N664" s="109"/>
      <c r="O664" s="109">
        <v>20</v>
      </c>
      <c r="P664" s="113"/>
      <c r="Q664" s="109" t="s">
        <v>2445</v>
      </c>
      <c r="R664" s="109" t="s">
        <v>150</v>
      </c>
      <c r="S664" s="109"/>
      <c r="T664" s="109" t="s">
        <v>2446</v>
      </c>
      <c r="U664" s="109" t="s">
        <v>2443</v>
      </c>
      <c r="V664" s="109" t="s">
        <v>2444</v>
      </c>
      <c r="W664" s="109">
        <v>2020</v>
      </c>
      <c r="X664" s="114">
        <v>190</v>
      </c>
      <c r="Y664" s="114" t="s">
        <v>2447</v>
      </c>
      <c r="Z664" s="109"/>
      <c r="AA664" s="109"/>
      <c r="AB664" s="109"/>
      <c r="AC664" s="109"/>
      <c r="AD664" s="109"/>
    </row>
    <row r="665" spans="2:30">
      <c r="B665" s="103">
        <v>660</v>
      </c>
      <c r="C665" s="109" t="s">
        <v>2448</v>
      </c>
      <c r="D665" s="109" t="s">
        <v>2444</v>
      </c>
      <c r="E665" s="103">
        <f>VLOOKUP($C665&amp;", "&amp;$D665, '[1]Appendix - GPS Coordinates'!$C:$E, 2, FALSE)</f>
        <v>45.980727999999999</v>
      </c>
      <c r="F665" s="103">
        <f>VLOOKUP($C665&amp;", "&amp;$D665, '[1]Appendix - GPS Coordinates'!$C:$E, 3, FALSE)</f>
        <v>-123.66874989999999</v>
      </c>
      <c r="G665" s="109" t="s">
        <v>2106</v>
      </c>
      <c r="H665" s="109">
        <v>2019</v>
      </c>
      <c r="I665" s="103">
        <v>2019</v>
      </c>
      <c r="J665" s="110">
        <v>43482</v>
      </c>
      <c r="K665" s="111" t="s">
        <v>89</v>
      </c>
      <c r="L665" s="109" t="s">
        <v>105</v>
      </c>
      <c r="M665" s="112">
        <v>1.4999999999999999E-2</v>
      </c>
      <c r="N665" s="109"/>
      <c r="O665" s="109"/>
      <c r="P665" s="113"/>
      <c r="Q665" s="109" t="s">
        <v>2445</v>
      </c>
      <c r="R665" s="109" t="s">
        <v>150</v>
      </c>
      <c r="S665" s="109"/>
      <c r="T665" s="109"/>
      <c r="U665" s="109" t="s">
        <v>2448</v>
      </c>
      <c r="V665" s="109" t="s">
        <v>2444</v>
      </c>
      <c r="W665" s="109">
        <v>2019</v>
      </c>
      <c r="X665" s="114"/>
      <c r="Y665" s="114" t="s">
        <v>2449</v>
      </c>
      <c r="Z665" s="109"/>
      <c r="AA665" s="109"/>
      <c r="AB665" s="109"/>
      <c r="AC665" s="109"/>
      <c r="AD665" s="109"/>
    </row>
    <row r="666" spans="2:30">
      <c r="B666" s="109">
        <v>661</v>
      </c>
      <c r="C666" s="109" t="s">
        <v>2450</v>
      </c>
      <c r="D666" s="109" t="s">
        <v>2444</v>
      </c>
      <c r="E666" s="103">
        <f>VLOOKUP($C666&amp;", "&amp;$D666, '[1]Appendix - GPS Coordinates'!$C:$E, 2, FALSE)</f>
        <v>44.564565899999998</v>
      </c>
      <c r="F666" s="103">
        <f>VLOOKUP($C666&amp;", "&amp;$D666, '[1]Appendix - GPS Coordinates'!$C:$E, 3, FALSE)</f>
        <v>-123.2620435</v>
      </c>
      <c r="G666" s="109" t="s">
        <v>2106</v>
      </c>
      <c r="H666" s="109">
        <v>2016</v>
      </c>
      <c r="I666" s="103">
        <v>2016</v>
      </c>
      <c r="J666" s="110">
        <v>42389</v>
      </c>
      <c r="K666" s="111" t="s">
        <v>89</v>
      </c>
      <c r="L666" s="109" t="s">
        <v>105</v>
      </c>
      <c r="M666" s="112">
        <v>0.1</v>
      </c>
      <c r="N666" s="109"/>
      <c r="O666" s="109"/>
      <c r="P666" s="113"/>
      <c r="Q666" s="109" t="s">
        <v>2445</v>
      </c>
      <c r="R666" s="109" t="s">
        <v>150</v>
      </c>
      <c r="S666" s="109"/>
      <c r="T666" s="109"/>
      <c r="U666" s="109" t="s">
        <v>2450</v>
      </c>
      <c r="V666" s="109" t="s">
        <v>2444</v>
      </c>
      <c r="W666" s="109">
        <v>2017</v>
      </c>
      <c r="X666" s="114"/>
      <c r="Y666" s="114" t="s">
        <v>2451</v>
      </c>
      <c r="Z666" s="109"/>
      <c r="AA666" s="109"/>
      <c r="AB666" s="109"/>
      <c r="AC666" s="109"/>
      <c r="AD666" s="109"/>
    </row>
    <row r="667" spans="2:30">
      <c r="B667" s="109">
        <v>662</v>
      </c>
      <c r="C667" s="109" t="s">
        <v>2452</v>
      </c>
      <c r="D667" s="109" t="s">
        <v>2444</v>
      </c>
      <c r="E667" s="103">
        <f>VLOOKUP($C667&amp;", "&amp;$D667, '[1]Appendix - GPS Coordinates'!$C:$E, 2, FALSE)</f>
        <v>43.192211499999999</v>
      </c>
      <c r="F667" s="103">
        <f>VLOOKUP($C667&amp;", "&amp;$D667, '[1]Appendix - GPS Coordinates'!$C:$E, 3, FALSE)</f>
        <v>-123.1135963</v>
      </c>
      <c r="G667" s="109" t="s">
        <v>2106</v>
      </c>
      <c r="H667" s="109">
        <v>2018</v>
      </c>
      <c r="I667" s="103">
        <v>2018</v>
      </c>
      <c r="J667" s="110"/>
      <c r="K667" s="111" t="s">
        <v>89</v>
      </c>
      <c r="L667" s="109" t="s">
        <v>105</v>
      </c>
      <c r="M667" s="112">
        <v>6.9000000000000006E-2</v>
      </c>
      <c r="N667" s="109"/>
      <c r="O667" s="109"/>
      <c r="P667" s="113"/>
      <c r="Q667" s="109" t="s">
        <v>2445</v>
      </c>
      <c r="R667" s="109" t="s">
        <v>150</v>
      </c>
      <c r="S667" s="109"/>
      <c r="T667" s="109"/>
      <c r="U667" s="109"/>
      <c r="V667" s="109"/>
      <c r="W667" s="109">
        <v>2018</v>
      </c>
      <c r="X667" s="114"/>
      <c r="Y667" s="114" t="s">
        <v>2453</v>
      </c>
      <c r="Z667" s="109"/>
      <c r="AA667" s="109"/>
      <c r="AB667" s="109"/>
      <c r="AC667" s="109"/>
      <c r="AD667" s="109"/>
    </row>
    <row r="668" spans="2:30">
      <c r="B668" s="103">
        <v>663</v>
      </c>
      <c r="C668" s="109" t="s">
        <v>2454</v>
      </c>
      <c r="D668" s="109" t="s">
        <v>2444</v>
      </c>
      <c r="E668" s="103">
        <f>VLOOKUP($C668&amp;", "&amp;$D668, '[1]Appendix - GPS Coordinates'!$C:$E, 2, FALSE)</f>
        <v>44.050505399999999</v>
      </c>
      <c r="F668" s="103">
        <f>VLOOKUP($C668&amp;", "&amp;$D668, '[1]Appendix - GPS Coordinates'!$C:$E, 3, FALSE)</f>
        <v>-123.09505059999999</v>
      </c>
      <c r="G668" s="109" t="s">
        <v>2106</v>
      </c>
      <c r="H668" s="109"/>
      <c r="I668" s="103">
        <v>2017</v>
      </c>
      <c r="J668" s="110"/>
      <c r="K668" s="111" t="s">
        <v>89</v>
      </c>
      <c r="L668" s="109" t="s">
        <v>165</v>
      </c>
      <c r="M668" s="112">
        <v>7.7299999999999994E-2</v>
      </c>
      <c r="N668" s="109" t="s">
        <v>166</v>
      </c>
      <c r="O668" s="109"/>
      <c r="P668" s="113"/>
      <c r="Q668" s="109" t="s">
        <v>2455</v>
      </c>
      <c r="R668" s="109" t="s">
        <v>81</v>
      </c>
      <c r="S668" s="109"/>
      <c r="T668" s="109" t="s">
        <v>2456</v>
      </c>
      <c r="U668" s="109"/>
      <c r="V668" s="109"/>
      <c r="W668" s="109">
        <v>2017</v>
      </c>
      <c r="X668" s="114"/>
      <c r="Y668" s="114" t="s">
        <v>714</v>
      </c>
      <c r="Z668" s="109" t="s">
        <v>2457</v>
      </c>
      <c r="AA668" s="109"/>
      <c r="AB668" s="109"/>
      <c r="AC668" s="109"/>
      <c r="AD668" s="109"/>
    </row>
    <row r="669" spans="2:30">
      <c r="B669" s="109">
        <v>664</v>
      </c>
      <c r="C669" s="109" t="s">
        <v>2458</v>
      </c>
      <c r="D669" s="109" t="s">
        <v>2444</v>
      </c>
      <c r="E669" s="103">
        <f>VLOOKUP($C669&amp;", "&amp;$D669, '[1]Appendix - GPS Coordinates'!$C:$E, 2, FALSE)</f>
        <v>45.531163599999999</v>
      </c>
      <c r="F669" s="103">
        <f>VLOOKUP($C669&amp;", "&amp;$D669, '[1]Appendix - GPS Coordinates'!$C:$E, 3, FALSE)</f>
        <v>-121.6475587</v>
      </c>
      <c r="G669" s="109" t="s">
        <v>2106</v>
      </c>
      <c r="H669" s="109">
        <v>2018</v>
      </c>
      <c r="I669" s="103">
        <v>2018</v>
      </c>
      <c r="J669" s="110">
        <v>43306</v>
      </c>
      <c r="K669" s="111" t="s">
        <v>89</v>
      </c>
      <c r="L669" s="109" t="s">
        <v>105</v>
      </c>
      <c r="M669" s="112">
        <v>2.4500000000000001E-2</v>
      </c>
      <c r="N669" s="109"/>
      <c r="O669" s="109"/>
      <c r="P669" s="113"/>
      <c r="Q669" s="109" t="s">
        <v>2445</v>
      </c>
      <c r="R669" s="109" t="s">
        <v>150</v>
      </c>
      <c r="S669" s="109"/>
      <c r="T669" s="109"/>
      <c r="U669" s="109" t="s">
        <v>2459</v>
      </c>
      <c r="V669" s="109" t="s">
        <v>2444</v>
      </c>
      <c r="W669" s="109">
        <v>2018</v>
      </c>
      <c r="X669" s="114"/>
      <c r="Y669" s="114" t="s">
        <v>2460</v>
      </c>
      <c r="Z669" s="109"/>
      <c r="AA669" s="109"/>
      <c r="AB669" s="109"/>
      <c r="AC669" s="109"/>
      <c r="AD669" s="109"/>
    </row>
    <row r="670" spans="2:30">
      <c r="B670" s="103">
        <v>665</v>
      </c>
      <c r="C670" s="109" t="s">
        <v>2461</v>
      </c>
      <c r="D670" s="109" t="s">
        <v>2444</v>
      </c>
      <c r="E670" s="103">
        <f>VLOOKUP($C670&amp;", "&amp;$D670, '[1]Appendix - GPS Coordinates'!$C:$E, 2, FALSE)</f>
        <v>42.770284699999998</v>
      </c>
      <c r="F670" s="103">
        <f>VLOOKUP($C670&amp;", "&amp;$D670, '[1]Appendix - GPS Coordinates'!$C:$E, 3, FALSE)</f>
        <v>-120.45283259999999</v>
      </c>
      <c r="G670" s="109" t="s">
        <v>2106</v>
      </c>
      <c r="H670" s="109">
        <v>2018</v>
      </c>
      <c r="I670" s="103">
        <v>2018</v>
      </c>
      <c r="J670" s="110">
        <v>43462</v>
      </c>
      <c r="K670" s="111" t="s">
        <v>89</v>
      </c>
      <c r="L670" s="109" t="s">
        <v>105</v>
      </c>
      <c r="M670" s="112">
        <v>2.3400000000000001E-2</v>
      </c>
      <c r="N670" s="109"/>
      <c r="O670" s="109"/>
      <c r="P670" s="113"/>
      <c r="Q670" s="109" t="s">
        <v>2445</v>
      </c>
      <c r="R670" s="109" t="s">
        <v>150</v>
      </c>
      <c r="S670" s="109"/>
      <c r="T670" s="109"/>
      <c r="U670" s="109" t="s">
        <v>2461</v>
      </c>
      <c r="V670" s="109" t="s">
        <v>2444</v>
      </c>
      <c r="W670" s="109">
        <v>2018</v>
      </c>
      <c r="X670" s="114"/>
      <c r="Y670" s="114" t="s">
        <v>2462</v>
      </c>
      <c r="Z670" s="109"/>
      <c r="AA670" s="109"/>
      <c r="AB670" s="109"/>
      <c r="AC670" s="109"/>
      <c r="AD670" s="109"/>
    </row>
    <row r="671" spans="2:30">
      <c r="B671" s="109">
        <v>666</v>
      </c>
      <c r="C671" s="109" t="s">
        <v>1489</v>
      </c>
      <c r="D671" s="109" t="s">
        <v>2444</v>
      </c>
      <c r="E671" s="103">
        <f>VLOOKUP($C671&amp;", "&amp;$D671, '[1]Appendix - GPS Coordinates'!$C:$E, 2, FALSE)</f>
        <v>45.520247099999999</v>
      </c>
      <c r="F671" s="103">
        <f>VLOOKUP($C671&amp;", "&amp;$D671, '[1]Appendix - GPS Coordinates'!$C:$E, 3, FALSE)</f>
        <v>-122.6741949</v>
      </c>
      <c r="G671" s="109" t="s">
        <v>2106</v>
      </c>
      <c r="H671" s="109">
        <v>2016</v>
      </c>
      <c r="I671" s="103">
        <v>2016</v>
      </c>
      <c r="J671" s="110">
        <v>42373</v>
      </c>
      <c r="K671" s="111" t="s">
        <v>89</v>
      </c>
      <c r="L671" s="109" t="s">
        <v>105</v>
      </c>
      <c r="M671" s="112">
        <v>7.0000000000000007E-2</v>
      </c>
      <c r="N671" s="109"/>
      <c r="O671" s="109"/>
      <c r="P671" s="113"/>
      <c r="Q671" s="109" t="s">
        <v>2445</v>
      </c>
      <c r="R671" s="109" t="s">
        <v>150</v>
      </c>
      <c r="S671" s="109"/>
      <c r="T671" s="109"/>
      <c r="U671" s="109" t="s">
        <v>1489</v>
      </c>
      <c r="V671" s="109" t="s">
        <v>2444</v>
      </c>
      <c r="W671" s="109"/>
      <c r="X671" s="114"/>
      <c r="Y671" s="114" t="s">
        <v>2463</v>
      </c>
      <c r="Z671" s="109"/>
      <c r="AA671" s="109"/>
      <c r="AB671" s="109"/>
      <c r="AC671" s="109"/>
      <c r="AD671" s="109"/>
    </row>
    <row r="672" spans="2:30">
      <c r="B672" s="109">
        <v>667</v>
      </c>
      <c r="C672" s="109" t="s">
        <v>1489</v>
      </c>
      <c r="D672" s="109" t="s">
        <v>2444</v>
      </c>
      <c r="E672" s="103">
        <f>VLOOKUP($C672&amp;", "&amp;$D672, '[1]Appendix - GPS Coordinates'!$C:$E, 2, FALSE)</f>
        <v>45.520247099999999</v>
      </c>
      <c r="F672" s="103">
        <f>VLOOKUP($C672&amp;", "&amp;$D672, '[1]Appendix - GPS Coordinates'!$C:$E, 3, FALSE)</f>
        <v>-122.6741949</v>
      </c>
      <c r="G672" s="109" t="s">
        <v>2106</v>
      </c>
      <c r="H672" s="109">
        <v>2019</v>
      </c>
      <c r="I672" s="103">
        <v>2019</v>
      </c>
      <c r="J672" s="110">
        <v>43698</v>
      </c>
      <c r="K672" s="111" t="s">
        <v>89</v>
      </c>
      <c r="L672" s="109" t="s">
        <v>90</v>
      </c>
      <c r="M672" s="112">
        <v>34</v>
      </c>
      <c r="N672" s="109"/>
      <c r="O672" s="109">
        <v>15</v>
      </c>
      <c r="P672" s="113"/>
      <c r="Q672" s="109" t="s">
        <v>2464</v>
      </c>
      <c r="R672" s="109" t="s">
        <v>150</v>
      </c>
      <c r="S672" s="109" t="s">
        <v>254</v>
      </c>
      <c r="T672" s="109"/>
      <c r="U672" s="109" t="s">
        <v>2465</v>
      </c>
      <c r="V672" s="109" t="s">
        <v>2444</v>
      </c>
      <c r="W672" s="109">
        <v>2021</v>
      </c>
      <c r="X672" s="114">
        <v>46600</v>
      </c>
      <c r="Y672" s="114" t="s">
        <v>2466</v>
      </c>
      <c r="Z672" s="109" t="s">
        <v>2467</v>
      </c>
      <c r="AA672" s="109"/>
      <c r="AB672" s="109"/>
      <c r="AC672" s="109"/>
      <c r="AD672" s="109"/>
    </row>
    <row r="673" spans="2:30">
      <c r="B673" s="103">
        <v>668</v>
      </c>
      <c r="C673" s="109" t="s">
        <v>2468</v>
      </c>
      <c r="D673" s="109" t="s">
        <v>2444</v>
      </c>
      <c r="E673" s="103">
        <f>VLOOKUP($C673&amp;", "&amp;$D673, '[1]Appendix - GPS Coordinates'!$C:$E, 2, FALSE)</f>
        <v>42.243808000000001</v>
      </c>
      <c r="F673" s="103">
        <f>VLOOKUP($C673&amp;", "&amp;$D673, '[1]Appendix - GPS Coordinates'!$C:$E, 3, FALSE)</f>
        <v>-122.78892399999999</v>
      </c>
      <c r="G673" s="109" t="s">
        <v>2106</v>
      </c>
      <c r="H673" s="109"/>
      <c r="I673" s="103">
        <v>2017</v>
      </c>
      <c r="J673" s="110"/>
      <c r="K673" s="111" t="s">
        <v>89</v>
      </c>
      <c r="L673" s="109" t="s">
        <v>105</v>
      </c>
      <c r="M673" s="112">
        <v>1.5699999999999999E-2</v>
      </c>
      <c r="N673" s="109"/>
      <c r="O673" s="109"/>
      <c r="P673" s="113"/>
      <c r="Q673" s="109" t="s">
        <v>2445</v>
      </c>
      <c r="R673" s="109" t="s">
        <v>150</v>
      </c>
      <c r="S673" s="109" t="s">
        <v>2469</v>
      </c>
      <c r="T673" s="109"/>
      <c r="U673" s="109" t="s">
        <v>2468</v>
      </c>
      <c r="V673" s="109" t="s">
        <v>2444</v>
      </c>
      <c r="W673" s="109">
        <v>2017</v>
      </c>
      <c r="X673" s="114">
        <v>21.346</v>
      </c>
      <c r="Y673" s="114" t="s">
        <v>2470</v>
      </c>
      <c r="Z673" s="109"/>
      <c r="AA673" s="109"/>
      <c r="AB673" s="109"/>
      <c r="AC673" s="109"/>
      <c r="AD673" s="109"/>
    </row>
    <row r="674" spans="2:30">
      <c r="B674" s="109">
        <v>669</v>
      </c>
      <c r="C674" s="109" t="s">
        <v>2471</v>
      </c>
      <c r="D674" s="109" t="s">
        <v>2444</v>
      </c>
      <c r="E674" s="103">
        <f>VLOOKUP($C674&amp;", "&amp;$D674, '[1]Appendix - GPS Coordinates'!$C:$E, 2, FALSE)</f>
        <v>45.487172299999997</v>
      </c>
      <c r="F674" s="103">
        <f>VLOOKUP($C674&amp;", "&amp;$D674, '[1]Appendix - GPS Coordinates'!$C:$E, 3, FALSE)</f>
        <v>-122.80378</v>
      </c>
      <c r="G674" s="109" t="s">
        <v>2106</v>
      </c>
      <c r="H674" s="109">
        <v>2020</v>
      </c>
      <c r="I674" s="103">
        <v>2020</v>
      </c>
      <c r="J674" s="110"/>
      <c r="K674" s="111" t="s">
        <v>89</v>
      </c>
      <c r="L674" s="109" t="s">
        <v>90</v>
      </c>
      <c r="M674" s="112">
        <v>21</v>
      </c>
      <c r="N674" s="109"/>
      <c r="O674" s="109"/>
      <c r="P674" s="113"/>
      <c r="Q674" s="109" t="s">
        <v>2464</v>
      </c>
      <c r="R674" s="109" t="s">
        <v>150</v>
      </c>
      <c r="S674" s="109" t="s">
        <v>254</v>
      </c>
      <c r="T674" s="109"/>
      <c r="U674" s="109" t="s">
        <v>2465</v>
      </c>
      <c r="V674" s="109" t="s">
        <v>2444</v>
      </c>
      <c r="W674" s="109"/>
      <c r="X674" s="114"/>
      <c r="Y674" s="114" t="s">
        <v>2472</v>
      </c>
      <c r="Z674" s="109"/>
      <c r="AA674" s="109"/>
      <c r="AB674" s="109"/>
      <c r="AC674" s="109"/>
      <c r="AD674" s="109"/>
    </row>
    <row r="675" spans="2:30">
      <c r="B675" s="109">
        <v>670</v>
      </c>
      <c r="C675" s="109" t="s">
        <v>2473</v>
      </c>
      <c r="D675" s="109" t="s">
        <v>2444</v>
      </c>
      <c r="E675" s="103">
        <f>VLOOKUP($C675&amp;", "&amp;$D675, '[1]Appendix - GPS Coordinates'!$C:$E, 2, FALSE)</f>
        <v>45.570000200000003</v>
      </c>
      <c r="F675" s="103">
        <f>VLOOKUP($C675&amp;", "&amp;$D675, '[1]Appendix - GPS Coordinates'!$C:$E, 3, FALSE)</f>
        <v>-117.5277377</v>
      </c>
      <c r="G675" s="109" t="s">
        <v>2106</v>
      </c>
      <c r="H675" s="109">
        <v>2020</v>
      </c>
      <c r="I675" s="103">
        <v>2020</v>
      </c>
      <c r="J675" s="110">
        <v>44062</v>
      </c>
      <c r="K675" s="111" t="s">
        <v>89</v>
      </c>
      <c r="L675" s="109" t="s">
        <v>165</v>
      </c>
      <c r="M675" s="112">
        <v>0.36</v>
      </c>
      <c r="N675" s="109"/>
      <c r="O675" s="109"/>
      <c r="P675" s="113"/>
      <c r="Q675" s="109" t="s">
        <v>2445</v>
      </c>
      <c r="R675" s="109" t="s">
        <v>150</v>
      </c>
      <c r="S675" s="109" t="s">
        <v>2474</v>
      </c>
      <c r="T675" s="109" t="s">
        <v>2475</v>
      </c>
      <c r="U675" s="109" t="s">
        <v>2476</v>
      </c>
      <c r="V675" s="109" t="s">
        <v>2444</v>
      </c>
      <c r="W675" s="109"/>
      <c r="X675" s="114">
        <v>824</v>
      </c>
      <c r="Y675" s="114" t="s">
        <v>2477</v>
      </c>
      <c r="Z675" s="109"/>
      <c r="AA675" s="109"/>
      <c r="AB675" s="109"/>
      <c r="AC675" s="109"/>
      <c r="AD675" s="109" t="s">
        <v>2478</v>
      </c>
    </row>
    <row r="676" spans="2:30">
      <c r="B676" s="103">
        <v>671</v>
      </c>
      <c r="C676" s="109" t="s">
        <v>2479</v>
      </c>
      <c r="D676" s="109" t="s">
        <v>1044</v>
      </c>
      <c r="E676" s="103">
        <f>VLOOKUP($C676&amp;", "&amp;$D676, '[1]Appendix - GPS Coordinates'!$C:$E, 2, FALSE)</f>
        <v>40.459720400000002</v>
      </c>
      <c r="F676" s="103">
        <f>VLOOKUP($C676&amp;", "&amp;$D676, '[1]Appendix - GPS Coordinates'!$C:$E, 3, FALSE)</f>
        <v>-79.976040499999996</v>
      </c>
      <c r="G676" s="109" t="s">
        <v>1005</v>
      </c>
      <c r="H676" s="109">
        <v>2019</v>
      </c>
      <c r="I676" s="103">
        <v>2019</v>
      </c>
      <c r="J676" s="110">
        <v>43758</v>
      </c>
      <c r="K676" s="111" t="s">
        <v>89</v>
      </c>
      <c r="L676" s="109" t="s">
        <v>105</v>
      </c>
      <c r="M676" s="112">
        <v>3</v>
      </c>
      <c r="N676" s="109"/>
      <c r="O676" s="109">
        <v>20</v>
      </c>
      <c r="P676" s="113"/>
      <c r="Q676" s="109" t="s">
        <v>2480</v>
      </c>
      <c r="R676" s="109"/>
      <c r="S676" s="109" t="s">
        <v>2480</v>
      </c>
      <c r="T676" s="109" t="s">
        <v>2481</v>
      </c>
      <c r="U676" s="109" t="s">
        <v>2479</v>
      </c>
      <c r="V676" s="109" t="s">
        <v>1044</v>
      </c>
      <c r="W676" s="109">
        <v>2021</v>
      </c>
      <c r="X676" s="114"/>
      <c r="Y676" s="114" t="s">
        <v>2482</v>
      </c>
      <c r="Z676" s="109" t="s">
        <v>2483</v>
      </c>
      <c r="AA676" s="109" t="s">
        <v>2484</v>
      </c>
      <c r="AB676" s="109"/>
      <c r="AC676" s="109"/>
      <c r="AD676" s="109" t="s">
        <v>2485</v>
      </c>
    </row>
    <row r="677" spans="2:30">
      <c r="B677" s="109">
        <v>672</v>
      </c>
      <c r="C677" s="109" t="s">
        <v>2486</v>
      </c>
      <c r="D677" s="109" t="s">
        <v>1044</v>
      </c>
      <c r="E677" s="103">
        <f>VLOOKUP($C677&amp;", "&amp;$D677, '[1]Appendix - GPS Coordinates'!$C:$E, 2, FALSE)</f>
        <v>39.940590299999997</v>
      </c>
      <c r="F677" s="103">
        <f>VLOOKUP($C677&amp;", "&amp;$D677, '[1]Appendix - GPS Coordinates'!$C:$E, 3, FALSE)</f>
        <v>-77.659862399999994</v>
      </c>
      <c r="G677" s="109" t="s">
        <v>1005</v>
      </c>
      <c r="H677" s="109">
        <v>2020</v>
      </c>
      <c r="I677" s="103">
        <v>2020</v>
      </c>
      <c r="J677" s="110">
        <v>43972</v>
      </c>
      <c r="K677" s="111" t="s">
        <v>89</v>
      </c>
      <c r="L677" s="109" t="s">
        <v>79</v>
      </c>
      <c r="M677" s="112">
        <v>19.5</v>
      </c>
      <c r="N677" s="109" t="s">
        <v>126</v>
      </c>
      <c r="O677" s="109">
        <v>20</v>
      </c>
      <c r="P677" s="113"/>
      <c r="Q677" s="109" t="s">
        <v>2487</v>
      </c>
      <c r="R677" s="109" t="s">
        <v>81</v>
      </c>
      <c r="S677" s="109" t="s">
        <v>2488</v>
      </c>
      <c r="T677" s="109"/>
      <c r="U677" s="109" t="s">
        <v>2489</v>
      </c>
      <c r="V677" s="109" t="s">
        <v>1044</v>
      </c>
      <c r="W677" s="109">
        <v>2021</v>
      </c>
      <c r="X677" s="114"/>
      <c r="Y677" s="114" t="s">
        <v>2490</v>
      </c>
      <c r="Z677" s="109"/>
      <c r="AA677" s="109"/>
      <c r="AB677" s="109"/>
      <c r="AC677" s="109"/>
      <c r="AD677" s="109"/>
    </row>
    <row r="678" spans="2:30">
      <c r="B678" s="103">
        <v>673</v>
      </c>
      <c r="C678" s="109" t="s">
        <v>2491</v>
      </c>
      <c r="D678" s="109" t="s">
        <v>1044</v>
      </c>
      <c r="E678" s="103">
        <f>VLOOKUP($C678&amp;", "&amp;$D678, '[1]Appendix - GPS Coordinates'!$C:$E, 2, FALSE)</f>
        <v>39.9527237</v>
      </c>
      <c r="F678" s="103">
        <f>VLOOKUP($C678&amp;", "&amp;$D678, '[1]Appendix - GPS Coordinates'!$C:$E, 3, FALSE)</f>
        <v>-75.163526200000007</v>
      </c>
      <c r="G678" s="109" t="s">
        <v>1005</v>
      </c>
      <c r="H678" s="109">
        <v>2018</v>
      </c>
      <c r="I678" s="103">
        <v>2018</v>
      </c>
      <c r="J678" s="110">
        <v>43452</v>
      </c>
      <c r="K678" s="111" t="s">
        <v>89</v>
      </c>
      <c r="L678" s="109" t="s">
        <v>79</v>
      </c>
      <c r="M678" s="112">
        <v>70</v>
      </c>
      <c r="N678" s="109"/>
      <c r="O678" s="109">
        <v>20</v>
      </c>
      <c r="P678" s="113">
        <v>44.5</v>
      </c>
      <c r="Q678" s="109" t="s">
        <v>2492</v>
      </c>
      <c r="R678" s="109" t="s">
        <v>81</v>
      </c>
      <c r="S678" s="109" t="s">
        <v>2493</v>
      </c>
      <c r="T678" s="109"/>
      <c r="U678" s="109" t="s">
        <v>2494</v>
      </c>
      <c r="V678" s="109" t="s">
        <v>1044</v>
      </c>
      <c r="W678" s="109">
        <v>2021</v>
      </c>
      <c r="X678" s="114"/>
      <c r="Y678" s="114" t="s">
        <v>2495</v>
      </c>
      <c r="Z678" s="109" t="s">
        <v>2496</v>
      </c>
      <c r="AA678" s="109" t="s">
        <v>2497</v>
      </c>
      <c r="AB678" s="109"/>
      <c r="AC678" s="109"/>
      <c r="AD678" s="109"/>
    </row>
    <row r="679" spans="2:30">
      <c r="B679" s="109">
        <v>674</v>
      </c>
      <c r="C679" s="109" t="s">
        <v>2498</v>
      </c>
      <c r="D679" s="109" t="s">
        <v>1044</v>
      </c>
      <c r="E679" s="103">
        <f>VLOOKUP($C679&amp;", "&amp;$D679, '[1]Appendix - GPS Coordinates'!$C:$E, 2, FALSE)</f>
        <v>40.013983699999997</v>
      </c>
      <c r="F679" s="103">
        <f>VLOOKUP($C679&amp;", "&amp;$D679, '[1]Appendix - GPS Coordinates'!$C:$E, 3, FALSE)</f>
        <v>-75.3002556</v>
      </c>
      <c r="G679" s="109" t="s">
        <v>1005</v>
      </c>
      <c r="H679" s="109">
        <v>2019</v>
      </c>
      <c r="I679" s="103">
        <v>2019</v>
      </c>
      <c r="J679" s="110">
        <v>43671</v>
      </c>
      <c r="K679" s="111" t="s">
        <v>89</v>
      </c>
      <c r="L679" s="109" t="s">
        <v>79</v>
      </c>
      <c r="M679" s="112">
        <v>35</v>
      </c>
      <c r="N679" s="109"/>
      <c r="O679" s="109">
        <v>20</v>
      </c>
      <c r="P679" s="113">
        <v>28.65</v>
      </c>
      <c r="Q679" s="109"/>
      <c r="R679" s="109"/>
      <c r="S679" s="109" t="s">
        <v>717</v>
      </c>
      <c r="T679" s="109"/>
      <c r="U679" s="109" t="s">
        <v>2499</v>
      </c>
      <c r="V679" s="109" t="s">
        <v>1044</v>
      </c>
      <c r="W679" s="109">
        <v>2021</v>
      </c>
      <c r="X679" s="114">
        <v>71765</v>
      </c>
      <c r="Y679" s="114" t="s">
        <v>2500</v>
      </c>
      <c r="Z679" s="109"/>
      <c r="AA679" s="109"/>
      <c r="AB679" s="109"/>
      <c r="AC679" s="109"/>
      <c r="AD679" s="109"/>
    </row>
    <row r="680" spans="2:30">
      <c r="B680" s="109">
        <v>675</v>
      </c>
      <c r="C680" s="109" t="s">
        <v>2501</v>
      </c>
      <c r="D680" s="109" t="s">
        <v>2502</v>
      </c>
      <c r="E680" s="103">
        <f>VLOOKUP($C680&amp;", "&amp;$D680, '[1]Appendix - GPS Coordinates'!$C:$E, 2, FALSE)</f>
        <v>41.450102100000002</v>
      </c>
      <c r="F680" s="103">
        <f>VLOOKUP($C680&amp;", "&amp;$D680, '[1]Appendix - GPS Coordinates'!$C:$E, 3, FALSE)</f>
        <v>-71.449500499999999</v>
      </c>
      <c r="G680" s="109" t="s">
        <v>961</v>
      </c>
      <c r="H680" s="109">
        <v>2018</v>
      </c>
      <c r="I680" s="103">
        <v>2018</v>
      </c>
      <c r="J680" s="110">
        <v>43432</v>
      </c>
      <c r="K680" s="111" t="s">
        <v>89</v>
      </c>
      <c r="L680" s="109" t="s">
        <v>105</v>
      </c>
      <c r="M680" s="112">
        <v>3.1155000000000002E-2</v>
      </c>
      <c r="N680" s="109"/>
      <c r="O680" s="109">
        <v>25</v>
      </c>
      <c r="P680" s="113"/>
      <c r="Q680" s="109" t="s">
        <v>1639</v>
      </c>
      <c r="R680" s="109" t="s">
        <v>150</v>
      </c>
      <c r="S680" s="109" t="s">
        <v>1644</v>
      </c>
      <c r="T680" s="109" t="s">
        <v>2503</v>
      </c>
      <c r="U680" s="109" t="s">
        <v>1936</v>
      </c>
      <c r="V680" s="109" t="s">
        <v>2502</v>
      </c>
      <c r="W680" s="109">
        <v>2018</v>
      </c>
      <c r="X680" s="114"/>
      <c r="Y680" s="114" t="s">
        <v>2504</v>
      </c>
      <c r="Z680" s="109"/>
      <c r="AA680" s="109"/>
      <c r="AB680" s="109"/>
      <c r="AC680" s="109"/>
      <c r="AD680" s="109" t="s">
        <v>2505</v>
      </c>
    </row>
    <row r="681" spans="2:30">
      <c r="B681" s="103">
        <v>676</v>
      </c>
      <c r="C681" s="109" t="s">
        <v>2501</v>
      </c>
      <c r="D681" s="109" t="s">
        <v>2502</v>
      </c>
      <c r="E681" s="103">
        <f>VLOOKUP($C681&amp;", "&amp;$D681, '[1]Appendix - GPS Coordinates'!$C:$E, 2, FALSE)</f>
        <v>41.450102100000002</v>
      </c>
      <c r="F681" s="103">
        <f>VLOOKUP($C681&amp;", "&amp;$D681, '[1]Appendix - GPS Coordinates'!$C:$E, 3, FALSE)</f>
        <v>-71.449500499999999</v>
      </c>
      <c r="G681" s="109" t="s">
        <v>961</v>
      </c>
      <c r="H681" s="109">
        <v>2018</v>
      </c>
      <c r="I681" s="103">
        <v>2018</v>
      </c>
      <c r="J681" s="110">
        <v>43432</v>
      </c>
      <c r="K681" s="111" t="s">
        <v>89</v>
      </c>
      <c r="L681" s="109" t="s">
        <v>79</v>
      </c>
      <c r="M681" s="112">
        <v>1.0944450000000001</v>
      </c>
      <c r="N681" s="109"/>
      <c r="O681" s="109">
        <v>25</v>
      </c>
      <c r="P681" s="113"/>
      <c r="Q681" s="109" t="s">
        <v>1639</v>
      </c>
      <c r="R681" s="109" t="s">
        <v>150</v>
      </c>
      <c r="S681" s="109" t="s">
        <v>696</v>
      </c>
      <c r="T681" s="109" t="s">
        <v>2506</v>
      </c>
      <c r="U681" s="109" t="s">
        <v>2507</v>
      </c>
      <c r="V681" s="109" t="s">
        <v>2502</v>
      </c>
      <c r="W681" s="109"/>
      <c r="X681" s="114"/>
      <c r="Y681" s="114" t="s">
        <v>2504</v>
      </c>
      <c r="Z681" s="109"/>
      <c r="AA681" s="109"/>
      <c r="AB681" s="109"/>
      <c r="AC681" s="109"/>
      <c r="AD681" s="109" t="s">
        <v>2508</v>
      </c>
    </row>
    <row r="682" spans="2:30">
      <c r="B682" s="109">
        <v>677</v>
      </c>
      <c r="C682" s="109" t="s">
        <v>2509</v>
      </c>
      <c r="D682" s="109" t="s">
        <v>2502</v>
      </c>
      <c r="E682" s="103">
        <f>VLOOKUP($C682&amp;", "&amp;$D682, '[1]Appendix - GPS Coordinates'!$C:$E, 2, FALSE)</f>
        <v>41.966765199999998</v>
      </c>
      <c r="F682" s="103">
        <f>VLOOKUP($C682&amp;", "&amp;$D682, '[1]Appendix - GPS Coordinates'!$C:$E, 3, FALSE)</f>
        <v>-71.5495071</v>
      </c>
      <c r="G682" s="109" t="s">
        <v>961</v>
      </c>
      <c r="H682" s="109">
        <v>2018</v>
      </c>
      <c r="I682" s="103">
        <v>2018</v>
      </c>
      <c r="J682" s="110"/>
      <c r="K682" s="111" t="s">
        <v>89</v>
      </c>
      <c r="L682" s="109" t="s">
        <v>105</v>
      </c>
      <c r="M682" s="112">
        <v>38.4</v>
      </c>
      <c r="N682" s="109"/>
      <c r="O682" s="109"/>
      <c r="P682" s="113"/>
      <c r="Q682" s="109"/>
      <c r="R682" s="109"/>
      <c r="S682" s="109" t="s">
        <v>2510</v>
      </c>
      <c r="T682" s="109" t="s">
        <v>2511</v>
      </c>
      <c r="U682" s="109" t="s">
        <v>2509</v>
      </c>
      <c r="V682" s="109" t="s">
        <v>2502</v>
      </c>
      <c r="W682" s="109"/>
      <c r="X682" s="114"/>
      <c r="Y682" s="114" t="s">
        <v>2512</v>
      </c>
      <c r="Z682" s="109" t="s">
        <v>2513</v>
      </c>
      <c r="AA682" s="109"/>
      <c r="AB682" s="109"/>
      <c r="AC682" s="109"/>
      <c r="AD682" s="109"/>
    </row>
    <row r="683" spans="2:30">
      <c r="B683" s="109">
        <v>678</v>
      </c>
      <c r="C683" s="109" t="s">
        <v>2514</v>
      </c>
      <c r="D683" s="109" t="s">
        <v>2502</v>
      </c>
      <c r="E683" s="103">
        <f>VLOOKUP($C683&amp;", "&amp;$D683, '[1]Appendix - GPS Coordinates'!$C:$E, 2, FALSE)</f>
        <v>41.454943999999998</v>
      </c>
      <c r="F683" s="103">
        <f>VLOOKUP($C683&amp;", "&amp;$D683, '[1]Appendix - GPS Coordinates'!$C:$E, 3, FALSE)</f>
        <v>-71.539473799999996</v>
      </c>
      <c r="G683" s="109" t="s">
        <v>961</v>
      </c>
      <c r="H683" s="109">
        <v>2018</v>
      </c>
      <c r="I683" s="103">
        <v>2018</v>
      </c>
      <c r="J683" s="110">
        <v>43432</v>
      </c>
      <c r="K683" s="111" t="s">
        <v>89</v>
      </c>
      <c r="L683" s="109" t="s">
        <v>105</v>
      </c>
      <c r="M683" s="112">
        <v>0.14880000000000002</v>
      </c>
      <c r="N683" s="109"/>
      <c r="O683" s="109">
        <v>25</v>
      </c>
      <c r="P683" s="113"/>
      <c r="Q683" s="109" t="s">
        <v>1639</v>
      </c>
      <c r="R683" s="109" t="s">
        <v>150</v>
      </c>
      <c r="S683" s="109" t="s">
        <v>1644</v>
      </c>
      <c r="T683" s="109" t="s">
        <v>1936</v>
      </c>
      <c r="U683" s="109" t="s">
        <v>1936</v>
      </c>
      <c r="V683" s="109" t="s">
        <v>2502</v>
      </c>
      <c r="W683" s="109">
        <v>2018</v>
      </c>
      <c r="X683" s="114"/>
      <c r="Y683" s="114" t="s">
        <v>2515</v>
      </c>
      <c r="Z683" s="109" t="s">
        <v>2504</v>
      </c>
      <c r="AA683" s="109"/>
      <c r="AB683" s="109"/>
      <c r="AC683" s="109"/>
      <c r="AD683" s="109" t="s">
        <v>2516</v>
      </c>
    </row>
    <row r="684" spans="2:30">
      <c r="B684" s="103">
        <v>679</v>
      </c>
      <c r="C684" s="109" t="s">
        <v>2514</v>
      </c>
      <c r="D684" s="109" t="s">
        <v>2502</v>
      </c>
      <c r="E684" s="103">
        <f>VLOOKUP($C684&amp;", "&amp;$D684, '[1]Appendix - GPS Coordinates'!$C:$E, 2, FALSE)</f>
        <v>41.454943999999998</v>
      </c>
      <c r="F684" s="103">
        <f>VLOOKUP($C684&amp;", "&amp;$D684, '[1]Appendix - GPS Coordinates'!$C:$E, 3, FALSE)</f>
        <v>-71.539473799999996</v>
      </c>
      <c r="G684" s="109" t="s">
        <v>961</v>
      </c>
      <c r="H684" s="109">
        <v>2018</v>
      </c>
      <c r="I684" s="103">
        <v>2018</v>
      </c>
      <c r="J684" s="110">
        <v>43432</v>
      </c>
      <c r="K684" s="111" t="s">
        <v>89</v>
      </c>
      <c r="L684" s="109" t="s">
        <v>79</v>
      </c>
      <c r="M684" s="112">
        <v>0.52272000000000007</v>
      </c>
      <c r="N684" s="109"/>
      <c r="O684" s="109">
        <v>25</v>
      </c>
      <c r="P684" s="113"/>
      <c r="Q684" s="109" t="s">
        <v>1639</v>
      </c>
      <c r="R684" s="109" t="s">
        <v>150</v>
      </c>
      <c r="S684" s="109" t="s">
        <v>696</v>
      </c>
      <c r="T684" s="109" t="s">
        <v>2506</v>
      </c>
      <c r="U684" s="109" t="s">
        <v>2507</v>
      </c>
      <c r="V684" s="109" t="s">
        <v>2502</v>
      </c>
      <c r="W684" s="109"/>
      <c r="X684" s="114"/>
      <c r="Y684" s="114" t="s">
        <v>2515</v>
      </c>
      <c r="Z684" s="109" t="s">
        <v>2504</v>
      </c>
      <c r="AA684" s="109"/>
      <c r="AB684" s="109"/>
      <c r="AC684" s="109"/>
      <c r="AD684" s="109" t="s">
        <v>2517</v>
      </c>
    </row>
    <row r="685" spans="2:30">
      <c r="B685" s="109">
        <v>680</v>
      </c>
      <c r="C685" s="104" t="s">
        <v>2518</v>
      </c>
      <c r="D685" s="104" t="s">
        <v>2519</v>
      </c>
      <c r="E685" s="103">
        <f>VLOOKUP($C685&amp;", "&amp;$D685, '[1]Appendix - GPS Coordinates'!$C:$E, 2, FALSE)</f>
        <v>35.045721899999997</v>
      </c>
      <c r="F685" s="103">
        <f>VLOOKUP($C685&amp;", "&amp;$D685, '[1]Appendix - GPS Coordinates'!$C:$E, 3, FALSE)</f>
        <v>-85.309488299999998</v>
      </c>
      <c r="G685" s="104" t="s">
        <v>1048</v>
      </c>
      <c r="H685" s="103">
        <v>2021</v>
      </c>
      <c r="I685" s="103">
        <v>2021</v>
      </c>
      <c r="J685" s="105">
        <v>44301</v>
      </c>
      <c r="K685" s="104" t="s">
        <v>89</v>
      </c>
      <c r="L685" s="104" t="s">
        <v>105</v>
      </c>
      <c r="M685" s="106">
        <v>0.43</v>
      </c>
      <c r="N685" s="104"/>
      <c r="O685" s="103"/>
      <c r="P685" s="103"/>
      <c r="Q685" s="104" t="s">
        <v>2520</v>
      </c>
      <c r="R685" s="104" t="s">
        <v>81</v>
      </c>
      <c r="S685" s="104"/>
      <c r="T685" s="104" t="s">
        <v>2521</v>
      </c>
      <c r="U685" s="104" t="s">
        <v>2518</v>
      </c>
      <c r="V685" s="104" t="s">
        <v>2519</v>
      </c>
      <c r="W685" s="103">
        <v>2021</v>
      </c>
      <c r="X685" s="107"/>
      <c r="Y685" s="108" t="s">
        <v>2522</v>
      </c>
      <c r="Z685" s="116"/>
      <c r="AA685" s="104"/>
      <c r="AB685" s="104"/>
      <c r="AC685" s="104"/>
      <c r="AD685" s="104" t="s">
        <v>2523</v>
      </c>
    </row>
    <row r="686" spans="2:30">
      <c r="B686" s="103">
        <v>681</v>
      </c>
      <c r="C686" s="109" t="s">
        <v>2518</v>
      </c>
      <c r="D686" s="109" t="s">
        <v>2519</v>
      </c>
      <c r="E686" s="103">
        <f>VLOOKUP($C686&amp;", "&amp;$D686, '[1]Appendix - GPS Coordinates'!$C:$E, 2, FALSE)</f>
        <v>35.045721899999997</v>
      </c>
      <c r="F686" s="103">
        <f>VLOOKUP($C686&amp;", "&amp;$D686, '[1]Appendix - GPS Coordinates'!$C:$E, 3, FALSE)</f>
        <v>-85.309488299999998</v>
      </c>
      <c r="G686" s="109" t="s">
        <v>1048</v>
      </c>
      <c r="H686" s="109">
        <v>2017</v>
      </c>
      <c r="I686" s="103">
        <v>2017</v>
      </c>
      <c r="J686" s="110"/>
      <c r="K686" s="111" t="s">
        <v>89</v>
      </c>
      <c r="L686" s="109" t="s">
        <v>165</v>
      </c>
      <c r="M686" s="112">
        <v>1.35</v>
      </c>
      <c r="N686" s="109" t="s">
        <v>166</v>
      </c>
      <c r="O686" s="109"/>
      <c r="P686" s="113"/>
      <c r="Q686" s="109" t="s">
        <v>2520</v>
      </c>
      <c r="R686" s="109" t="s">
        <v>81</v>
      </c>
      <c r="S686" s="109"/>
      <c r="T686" s="109" t="s">
        <v>2524</v>
      </c>
      <c r="U686" s="109" t="s">
        <v>2518</v>
      </c>
      <c r="V686" s="109" t="s">
        <v>2519</v>
      </c>
      <c r="W686" s="109">
        <v>2017</v>
      </c>
      <c r="X686" s="114">
        <v>2000</v>
      </c>
      <c r="Y686" s="114" t="s">
        <v>2525</v>
      </c>
      <c r="Z686" s="109" t="s">
        <v>707</v>
      </c>
      <c r="AA686" s="109"/>
      <c r="AB686" s="109"/>
      <c r="AC686" s="109"/>
      <c r="AD686" s="109"/>
    </row>
    <row r="687" spans="2:30">
      <c r="B687" s="109">
        <v>682</v>
      </c>
      <c r="C687" s="109" t="s">
        <v>2518</v>
      </c>
      <c r="D687" s="109" t="s">
        <v>2519</v>
      </c>
      <c r="E687" s="103">
        <f>VLOOKUP($C687&amp;", "&amp;$D687, '[1]Appendix - GPS Coordinates'!$C:$E, 2, FALSE)</f>
        <v>35.045721899999997</v>
      </c>
      <c r="F687" s="103">
        <f>VLOOKUP($C687&amp;", "&amp;$D687, '[1]Appendix - GPS Coordinates'!$C:$E, 3, FALSE)</f>
        <v>-85.309488299999998</v>
      </c>
      <c r="G687" s="109" t="s">
        <v>1048</v>
      </c>
      <c r="H687" s="109">
        <v>2020</v>
      </c>
      <c r="I687" s="103">
        <v>2020</v>
      </c>
      <c r="J687" s="110">
        <v>43938</v>
      </c>
      <c r="K687" s="111" t="s">
        <v>89</v>
      </c>
      <c r="L687" s="109" t="s">
        <v>105</v>
      </c>
      <c r="M687" s="112">
        <v>3.18</v>
      </c>
      <c r="N687" s="109"/>
      <c r="O687" s="109"/>
      <c r="P687" s="113"/>
      <c r="Q687" s="109" t="s">
        <v>2520</v>
      </c>
      <c r="R687" s="109" t="s">
        <v>81</v>
      </c>
      <c r="S687" s="109"/>
      <c r="T687" s="109" t="s">
        <v>2526</v>
      </c>
      <c r="U687" s="109" t="s">
        <v>2518</v>
      </c>
      <c r="V687" s="109" t="s">
        <v>2519</v>
      </c>
      <c r="W687" s="109"/>
      <c r="X687" s="114"/>
      <c r="Y687" s="114" t="s">
        <v>2527</v>
      </c>
      <c r="Z687" s="109"/>
      <c r="AA687" s="109"/>
      <c r="AB687" s="109"/>
      <c r="AC687" s="109"/>
      <c r="AD687" s="109"/>
    </row>
    <row r="688" spans="2:30">
      <c r="B688" s="109">
        <v>683</v>
      </c>
      <c r="C688" s="109" t="s">
        <v>1476</v>
      </c>
      <c r="D688" s="109" t="s">
        <v>2519</v>
      </c>
      <c r="E688" s="103">
        <f>VLOOKUP($C688&amp;", "&amp;$D688, '[1]Appendix - GPS Coordinates'!$C:$E, 2, FALSE)</f>
        <v>35.985999800000002</v>
      </c>
      <c r="F688" s="103">
        <f>VLOOKUP($C688&amp;", "&amp;$D688, '[1]Appendix - GPS Coordinates'!$C:$E, 3, FALSE)</f>
        <v>-83.937559800000002</v>
      </c>
      <c r="G688" s="109" t="s">
        <v>1048</v>
      </c>
      <c r="H688" s="109">
        <v>2015</v>
      </c>
      <c r="I688" s="103">
        <v>2015</v>
      </c>
      <c r="J688" s="110"/>
      <c r="K688" s="111" t="s">
        <v>89</v>
      </c>
      <c r="L688" s="109" t="s">
        <v>105</v>
      </c>
      <c r="M688" s="112">
        <v>5.3</v>
      </c>
      <c r="N688" s="109"/>
      <c r="O688" s="109"/>
      <c r="P688" s="113"/>
      <c r="Q688" s="109" t="s">
        <v>2528</v>
      </c>
      <c r="R688" s="109" t="s">
        <v>81</v>
      </c>
      <c r="S688" s="109" t="s">
        <v>1640</v>
      </c>
      <c r="T688" s="109"/>
      <c r="U688" s="109" t="s">
        <v>2529</v>
      </c>
      <c r="V688" s="109" t="s">
        <v>2519</v>
      </c>
      <c r="W688" s="109">
        <v>2016</v>
      </c>
      <c r="X688" s="114"/>
      <c r="Y688" s="114" t="s">
        <v>2530</v>
      </c>
      <c r="Z688" s="109"/>
      <c r="AA688" s="109"/>
      <c r="AB688" s="109"/>
      <c r="AC688" s="109"/>
      <c r="AD688" s="109"/>
    </row>
    <row r="689" spans="2:30">
      <c r="B689" s="103">
        <v>684</v>
      </c>
      <c r="C689" s="109" t="s">
        <v>2531</v>
      </c>
      <c r="D689" s="109" t="s">
        <v>2519</v>
      </c>
      <c r="E689" s="103">
        <f>VLOOKUP($C689&amp;", "&amp;$D689, '[1]Appendix - GPS Coordinates'!$C:$E, 2, FALSE)</f>
        <v>35.960394800000003</v>
      </c>
      <c r="F689" s="103">
        <f>VLOOKUP($C689&amp;", "&amp;$D689, '[1]Appendix - GPS Coordinates'!$C:$E, 3, FALSE)</f>
        <v>-83.921026100000006</v>
      </c>
      <c r="G689" s="109" t="s">
        <v>1048</v>
      </c>
      <c r="H689" s="109">
        <v>2020</v>
      </c>
      <c r="I689" s="103">
        <v>2020</v>
      </c>
      <c r="J689" s="110">
        <v>43948</v>
      </c>
      <c r="K689" s="111" t="s">
        <v>89</v>
      </c>
      <c r="L689" s="109" t="s">
        <v>90</v>
      </c>
      <c r="M689" s="112">
        <v>35</v>
      </c>
      <c r="N689" s="109" t="s">
        <v>166</v>
      </c>
      <c r="O689" s="109">
        <v>20</v>
      </c>
      <c r="P689" s="113"/>
      <c r="Q689" s="109" t="s">
        <v>1950</v>
      </c>
      <c r="R689" s="109" t="s">
        <v>92</v>
      </c>
      <c r="S689" s="109" t="s">
        <v>314</v>
      </c>
      <c r="T689" s="109"/>
      <c r="U689" s="109" t="s">
        <v>1952</v>
      </c>
      <c r="V689" s="109" t="s">
        <v>1949</v>
      </c>
      <c r="W689" s="109">
        <v>2023</v>
      </c>
      <c r="X689" s="114"/>
      <c r="Y689" s="114" t="s">
        <v>2532</v>
      </c>
      <c r="Z689" s="109" t="s">
        <v>2533</v>
      </c>
      <c r="AA689" s="109" t="s">
        <v>2534</v>
      </c>
      <c r="AB689" s="109" t="s">
        <v>2535</v>
      </c>
      <c r="AC689" s="109"/>
      <c r="AD689" s="109"/>
    </row>
    <row r="690" spans="2:30">
      <c r="B690" s="109">
        <v>685</v>
      </c>
      <c r="C690" s="109" t="s">
        <v>2531</v>
      </c>
      <c r="D690" s="109" t="s">
        <v>2519</v>
      </c>
      <c r="E690" s="103">
        <f>VLOOKUP($C690&amp;", "&amp;$D690, '[1]Appendix - GPS Coordinates'!$C:$E, 2, FALSE)</f>
        <v>35.960394800000003</v>
      </c>
      <c r="F690" s="103">
        <f>VLOOKUP($C690&amp;", "&amp;$D690, '[1]Appendix - GPS Coordinates'!$C:$E, 3, FALSE)</f>
        <v>-83.921026100000006</v>
      </c>
      <c r="G690" s="109" t="s">
        <v>1048</v>
      </c>
      <c r="H690" s="109">
        <v>2020</v>
      </c>
      <c r="I690" s="103">
        <v>2020</v>
      </c>
      <c r="J690" s="110">
        <v>43948</v>
      </c>
      <c r="K690" s="111" t="s">
        <v>89</v>
      </c>
      <c r="L690" s="109" t="s">
        <v>90</v>
      </c>
      <c r="M690" s="112">
        <v>177</v>
      </c>
      <c r="N690" s="109" t="s">
        <v>166</v>
      </c>
      <c r="O690" s="109">
        <v>20</v>
      </c>
      <c r="P690" s="113"/>
      <c r="Q690" s="109" t="s">
        <v>1950</v>
      </c>
      <c r="R690" s="109" t="s">
        <v>92</v>
      </c>
      <c r="S690" s="109" t="s">
        <v>2536</v>
      </c>
      <c r="T690" s="109" t="s">
        <v>2537</v>
      </c>
      <c r="U690" s="109" t="s">
        <v>2461</v>
      </c>
      <c r="V690" s="109" t="s">
        <v>2519</v>
      </c>
      <c r="W690" s="109"/>
      <c r="X690" s="114"/>
      <c r="Y690" s="114" t="s">
        <v>2532</v>
      </c>
      <c r="Z690" s="109" t="s">
        <v>2533</v>
      </c>
      <c r="AA690" s="109" t="s">
        <v>2534</v>
      </c>
      <c r="AB690" s="109" t="s">
        <v>2535</v>
      </c>
      <c r="AC690" s="109" t="s">
        <v>2538</v>
      </c>
      <c r="AD690" s="109"/>
    </row>
    <row r="691" spans="2:30">
      <c r="B691" s="109">
        <v>686</v>
      </c>
      <c r="C691" s="109" t="s">
        <v>2539</v>
      </c>
      <c r="D691" s="109" t="s">
        <v>2519</v>
      </c>
      <c r="E691" s="103">
        <f>VLOOKUP($C691&amp;", "&amp;$D691, '[1]Appendix - GPS Coordinates'!$C:$E, 2, FALSE)</f>
        <v>35.756471900000001</v>
      </c>
      <c r="F691" s="103">
        <f>VLOOKUP($C691&amp;", "&amp;$D691, '[1]Appendix - GPS Coordinates'!$C:$E, 3, FALSE)</f>
        <v>-83.970459300000002</v>
      </c>
      <c r="G691" s="109" t="s">
        <v>1048</v>
      </c>
      <c r="H691" s="109">
        <v>2021</v>
      </c>
      <c r="I691" s="103">
        <v>2021</v>
      </c>
      <c r="J691" s="110">
        <v>44222</v>
      </c>
      <c r="K691" s="111" t="s">
        <v>89</v>
      </c>
      <c r="L691" s="109" t="s">
        <v>79</v>
      </c>
      <c r="M691" s="112">
        <v>4.5</v>
      </c>
      <c r="N691" s="109"/>
      <c r="O691" s="109"/>
      <c r="P691" s="113"/>
      <c r="Q691" s="109" t="s">
        <v>2540</v>
      </c>
      <c r="R691" s="109" t="s">
        <v>81</v>
      </c>
      <c r="S691" s="109" t="s">
        <v>2541</v>
      </c>
      <c r="T691" s="109"/>
      <c r="U691" s="109"/>
      <c r="V691" s="109"/>
      <c r="W691" s="109">
        <v>2022</v>
      </c>
      <c r="X691" s="114"/>
      <c r="Y691" s="114" t="s">
        <v>2542</v>
      </c>
      <c r="Z691" s="109"/>
      <c r="AA691" s="109"/>
      <c r="AB691" s="109"/>
      <c r="AC691" s="109"/>
      <c r="AD691" s="109"/>
    </row>
    <row r="692" spans="2:30">
      <c r="B692" s="103">
        <v>687</v>
      </c>
      <c r="C692" s="109" t="s">
        <v>2543</v>
      </c>
      <c r="D692" s="109" t="s">
        <v>2519</v>
      </c>
      <c r="E692" s="103">
        <f>VLOOKUP($C692&amp;", "&amp;$D692, '[1]Appendix - GPS Coordinates'!$C:$E, 2, FALSE)</f>
        <v>36.1622767</v>
      </c>
      <c r="F692" s="103">
        <f>VLOOKUP($C692&amp;", "&amp;$D692, '[1]Appendix - GPS Coordinates'!$C:$E, 3, FALSE)</f>
        <v>-86.774298400000006</v>
      </c>
      <c r="G692" s="109" t="s">
        <v>1048</v>
      </c>
      <c r="H692" s="109"/>
      <c r="I692" s="103">
        <v>2016</v>
      </c>
      <c r="J692" s="110"/>
      <c r="K692" s="111" t="s">
        <v>89</v>
      </c>
      <c r="L692" s="109" t="s">
        <v>105</v>
      </c>
      <c r="M692" s="112">
        <v>2.8000000000000001E-2</v>
      </c>
      <c r="N692" s="109" t="s">
        <v>166</v>
      </c>
      <c r="O692" s="109"/>
      <c r="P692" s="113"/>
      <c r="Q692" s="109" t="s">
        <v>2544</v>
      </c>
      <c r="R692" s="109" t="s">
        <v>92</v>
      </c>
      <c r="S692" s="109"/>
      <c r="T692" s="109" t="s">
        <v>2545</v>
      </c>
      <c r="U692" s="109" t="s">
        <v>2543</v>
      </c>
      <c r="V692" s="109" t="s">
        <v>2519</v>
      </c>
      <c r="W692" s="109">
        <v>2016</v>
      </c>
      <c r="X692" s="114"/>
      <c r="Y692" s="114" t="s">
        <v>2546</v>
      </c>
      <c r="Z692" s="109"/>
      <c r="AA692" s="109"/>
      <c r="AB692" s="109"/>
      <c r="AC692" s="109"/>
      <c r="AD692" s="109"/>
    </row>
    <row r="693" spans="2:30">
      <c r="B693" s="109">
        <v>688</v>
      </c>
      <c r="C693" s="109" t="s">
        <v>2543</v>
      </c>
      <c r="D693" s="109" t="s">
        <v>2519</v>
      </c>
      <c r="E693" s="103">
        <f>VLOOKUP($C693&amp;", "&amp;$D693, '[1]Appendix - GPS Coordinates'!$C:$E, 2, FALSE)</f>
        <v>36.1622767</v>
      </c>
      <c r="F693" s="103">
        <f>VLOOKUP($C693&amp;", "&amp;$D693, '[1]Appendix - GPS Coordinates'!$C:$E, 3, FALSE)</f>
        <v>-86.774298400000006</v>
      </c>
      <c r="G693" s="109" t="s">
        <v>1048</v>
      </c>
      <c r="H693" s="109"/>
      <c r="I693" s="103">
        <v>2018</v>
      </c>
      <c r="J693" s="110"/>
      <c r="K693" s="111" t="s">
        <v>89</v>
      </c>
      <c r="L693" s="109" t="s">
        <v>105</v>
      </c>
      <c r="M693" s="112">
        <v>9.1499999999999998E-2</v>
      </c>
      <c r="N693" s="109" t="s">
        <v>126</v>
      </c>
      <c r="O693" s="109"/>
      <c r="P693" s="113"/>
      <c r="Q693" s="109" t="s">
        <v>2544</v>
      </c>
      <c r="R693" s="109" t="s">
        <v>92</v>
      </c>
      <c r="S693" s="109"/>
      <c r="T693" s="109" t="s">
        <v>2547</v>
      </c>
      <c r="U693" s="109" t="s">
        <v>2543</v>
      </c>
      <c r="V693" s="109" t="s">
        <v>2519</v>
      </c>
      <c r="W693" s="109">
        <v>2018</v>
      </c>
      <c r="X693" s="114"/>
      <c r="Y693" s="114" t="s">
        <v>2546</v>
      </c>
      <c r="Z693" s="109"/>
      <c r="AA693" s="109"/>
      <c r="AB693" s="109"/>
      <c r="AC693" s="109"/>
      <c r="AD693" s="109"/>
    </row>
    <row r="694" spans="2:30">
      <c r="B694" s="103">
        <v>689</v>
      </c>
      <c r="C694" s="109" t="s">
        <v>2543</v>
      </c>
      <c r="D694" s="109" t="s">
        <v>2519</v>
      </c>
      <c r="E694" s="103">
        <f>VLOOKUP($C694&amp;", "&amp;$D694, '[1]Appendix - GPS Coordinates'!$C:$E, 2, FALSE)</f>
        <v>36.1622767</v>
      </c>
      <c r="F694" s="103">
        <f>VLOOKUP($C694&amp;", "&amp;$D694, '[1]Appendix - GPS Coordinates'!$C:$E, 3, FALSE)</f>
        <v>-86.774298400000006</v>
      </c>
      <c r="G694" s="109" t="s">
        <v>1048</v>
      </c>
      <c r="H694" s="109"/>
      <c r="I694" s="103">
        <v>2018</v>
      </c>
      <c r="J694" s="110"/>
      <c r="K694" s="111" t="s">
        <v>89</v>
      </c>
      <c r="L694" s="109" t="s">
        <v>105</v>
      </c>
      <c r="M694" s="112">
        <v>0.13200000000000001</v>
      </c>
      <c r="N694" s="109" t="s">
        <v>126</v>
      </c>
      <c r="O694" s="109"/>
      <c r="P694" s="113"/>
      <c r="Q694" s="109" t="s">
        <v>2544</v>
      </c>
      <c r="R694" s="109" t="s">
        <v>92</v>
      </c>
      <c r="S694" s="109"/>
      <c r="T694" s="109" t="s">
        <v>2548</v>
      </c>
      <c r="U694" s="109" t="s">
        <v>2543</v>
      </c>
      <c r="V694" s="109" t="s">
        <v>2519</v>
      </c>
      <c r="W694" s="109">
        <v>2018</v>
      </c>
      <c r="X694" s="114"/>
      <c r="Y694" s="114" t="s">
        <v>2546</v>
      </c>
      <c r="Z694" s="109"/>
      <c r="AA694" s="109"/>
      <c r="AB694" s="109"/>
      <c r="AC694" s="109"/>
      <c r="AD694" s="109"/>
    </row>
    <row r="695" spans="2:30">
      <c r="B695" s="109">
        <v>690</v>
      </c>
      <c r="C695" s="109" t="s">
        <v>2543</v>
      </c>
      <c r="D695" s="109" t="s">
        <v>2519</v>
      </c>
      <c r="E695" s="103">
        <f>VLOOKUP($C695&amp;", "&amp;$D695, '[1]Appendix - GPS Coordinates'!$C:$E, 2, FALSE)</f>
        <v>36.1622767</v>
      </c>
      <c r="F695" s="103">
        <f>VLOOKUP($C695&amp;", "&amp;$D695, '[1]Appendix - GPS Coordinates'!$C:$E, 3, FALSE)</f>
        <v>-86.774298400000006</v>
      </c>
      <c r="G695" s="109" t="s">
        <v>1048</v>
      </c>
      <c r="H695" s="109"/>
      <c r="I695" s="103">
        <v>2019</v>
      </c>
      <c r="J695" s="110"/>
      <c r="K695" s="111" t="s">
        <v>89</v>
      </c>
      <c r="L695" s="109" t="s">
        <v>105</v>
      </c>
      <c r="M695" s="112">
        <v>0.15</v>
      </c>
      <c r="N695" s="109" t="s">
        <v>126</v>
      </c>
      <c r="O695" s="109"/>
      <c r="P695" s="113"/>
      <c r="Q695" s="109" t="s">
        <v>2544</v>
      </c>
      <c r="R695" s="109" t="s">
        <v>92</v>
      </c>
      <c r="S695" s="109"/>
      <c r="T695" s="109" t="s">
        <v>2549</v>
      </c>
      <c r="U695" s="109" t="s">
        <v>2543</v>
      </c>
      <c r="V695" s="109" t="s">
        <v>2519</v>
      </c>
      <c r="W695" s="109">
        <v>2019</v>
      </c>
      <c r="X695" s="114"/>
      <c r="Y695" s="114" t="s">
        <v>2546</v>
      </c>
      <c r="Z695" s="109"/>
      <c r="AA695" s="109"/>
      <c r="AB695" s="109"/>
      <c r="AC695" s="109"/>
      <c r="AD695" s="109"/>
    </row>
    <row r="696" spans="2:30">
      <c r="B696" s="109">
        <v>691</v>
      </c>
      <c r="C696" s="109" t="s">
        <v>2543</v>
      </c>
      <c r="D696" s="109" t="s">
        <v>2519</v>
      </c>
      <c r="E696" s="103">
        <f>VLOOKUP($C696&amp;", "&amp;$D696, '[1]Appendix - GPS Coordinates'!$C:$E, 2, FALSE)</f>
        <v>36.1622767</v>
      </c>
      <c r="F696" s="103">
        <f>VLOOKUP($C696&amp;", "&amp;$D696, '[1]Appendix - GPS Coordinates'!$C:$E, 3, FALSE)</f>
        <v>-86.774298400000006</v>
      </c>
      <c r="G696" s="109" t="s">
        <v>1048</v>
      </c>
      <c r="H696" s="109"/>
      <c r="I696" s="103" t="s">
        <v>1490</v>
      </c>
      <c r="J696" s="110"/>
      <c r="K696" s="111" t="s">
        <v>89</v>
      </c>
      <c r="L696" s="109" t="s">
        <v>165</v>
      </c>
      <c r="M696" s="112">
        <v>1.5384615384615401</v>
      </c>
      <c r="N696" s="109" t="s">
        <v>166</v>
      </c>
      <c r="O696" s="109"/>
      <c r="P696" s="113"/>
      <c r="Q696" s="109" t="s">
        <v>2544</v>
      </c>
      <c r="R696" s="109" t="s">
        <v>81</v>
      </c>
      <c r="S696" s="109"/>
      <c r="T696" s="109" t="s">
        <v>2550</v>
      </c>
      <c r="U696" s="109"/>
      <c r="V696" s="109"/>
      <c r="W696" s="109" t="s">
        <v>1490</v>
      </c>
      <c r="X696" s="114"/>
      <c r="Y696" s="114" t="s">
        <v>707</v>
      </c>
      <c r="Z696" s="109"/>
      <c r="AA696" s="109"/>
      <c r="AB696" s="109"/>
      <c r="AC696" s="109"/>
      <c r="AD696" s="109"/>
    </row>
    <row r="697" spans="2:30">
      <c r="B697" s="103">
        <v>692</v>
      </c>
      <c r="C697" s="109" t="s">
        <v>2543</v>
      </c>
      <c r="D697" s="109" t="s">
        <v>2519</v>
      </c>
      <c r="E697" s="103">
        <f>VLOOKUP($C697&amp;", "&amp;$D697, '[1]Appendix - GPS Coordinates'!$C:$E, 2, FALSE)</f>
        <v>36.1622767</v>
      </c>
      <c r="F697" s="103">
        <f>VLOOKUP($C697&amp;", "&amp;$D697, '[1]Appendix - GPS Coordinates'!$C:$E, 3, FALSE)</f>
        <v>-86.774298400000006</v>
      </c>
      <c r="G697" s="109" t="s">
        <v>1048</v>
      </c>
      <c r="H697" s="109">
        <v>2018</v>
      </c>
      <c r="I697" s="103">
        <v>2018</v>
      </c>
      <c r="J697" s="110">
        <v>43105</v>
      </c>
      <c r="K697" s="111" t="s">
        <v>89</v>
      </c>
      <c r="L697" s="109" t="s">
        <v>165</v>
      </c>
      <c r="M697" s="112">
        <v>2</v>
      </c>
      <c r="N697" s="109"/>
      <c r="O697" s="109"/>
      <c r="P697" s="113"/>
      <c r="Q697" s="109" t="s">
        <v>2544</v>
      </c>
      <c r="R697" s="109" t="s">
        <v>92</v>
      </c>
      <c r="S697" s="109"/>
      <c r="T697" s="109" t="s">
        <v>2550</v>
      </c>
      <c r="U697" s="109" t="s">
        <v>2543</v>
      </c>
      <c r="V697" s="109" t="s">
        <v>2519</v>
      </c>
      <c r="W697" s="109">
        <v>2018</v>
      </c>
      <c r="X697" s="114"/>
      <c r="Y697" s="114" t="s">
        <v>2551</v>
      </c>
      <c r="Z697" s="109"/>
      <c r="AA697" s="109"/>
      <c r="AB697" s="109"/>
      <c r="AC697" s="109"/>
      <c r="AD697" s="109"/>
    </row>
    <row r="698" spans="2:30">
      <c r="B698" s="109">
        <v>693</v>
      </c>
      <c r="C698" s="109" t="s">
        <v>2543</v>
      </c>
      <c r="D698" s="109" t="s">
        <v>2519</v>
      </c>
      <c r="E698" s="103">
        <f>VLOOKUP($C698&amp;", "&amp;$D698, '[1]Appendix - GPS Coordinates'!$C:$E, 2, FALSE)</f>
        <v>36.1622767</v>
      </c>
      <c r="F698" s="103">
        <f>VLOOKUP($C698&amp;", "&amp;$D698, '[1]Appendix - GPS Coordinates'!$C:$E, 3, FALSE)</f>
        <v>-86.774298400000006</v>
      </c>
      <c r="G698" s="109" t="s">
        <v>1048</v>
      </c>
      <c r="H698" s="109">
        <v>2021</v>
      </c>
      <c r="I698" s="103">
        <v>2021</v>
      </c>
      <c r="J698" s="110">
        <v>44264</v>
      </c>
      <c r="K698" s="111" t="s">
        <v>89</v>
      </c>
      <c r="L698" s="109" t="s">
        <v>105</v>
      </c>
      <c r="M698" s="112">
        <v>3.2</v>
      </c>
      <c r="N698" s="109"/>
      <c r="O698" s="109"/>
      <c r="P698" s="113"/>
      <c r="Q698" s="109" t="s">
        <v>1950</v>
      </c>
      <c r="R698" s="109" t="s">
        <v>92</v>
      </c>
      <c r="S698" s="109" t="s">
        <v>2552</v>
      </c>
      <c r="T698" s="109" t="s">
        <v>2553</v>
      </c>
      <c r="U698" s="109" t="s">
        <v>2543</v>
      </c>
      <c r="V698" s="109" t="s">
        <v>2519</v>
      </c>
      <c r="W698" s="109"/>
      <c r="X698" s="114"/>
      <c r="Y698" s="114" t="s">
        <v>2554</v>
      </c>
      <c r="Z698" s="109"/>
      <c r="AA698" s="109"/>
      <c r="AB698" s="109"/>
      <c r="AC698" s="109"/>
      <c r="AD698" s="109"/>
    </row>
    <row r="699" spans="2:30">
      <c r="B699" s="109">
        <v>694</v>
      </c>
      <c r="C699" s="109" t="s">
        <v>2543</v>
      </c>
      <c r="D699" s="109" t="s">
        <v>2519</v>
      </c>
      <c r="E699" s="103">
        <f>VLOOKUP($C699&amp;", "&amp;$D699, '[1]Appendix - GPS Coordinates'!$C:$E, 2, FALSE)</f>
        <v>36.1622767</v>
      </c>
      <c r="F699" s="103">
        <f>VLOOKUP($C699&amp;", "&amp;$D699, '[1]Appendix - GPS Coordinates'!$C:$E, 3, FALSE)</f>
        <v>-86.774298400000006</v>
      </c>
      <c r="G699" s="109" t="s">
        <v>1048</v>
      </c>
      <c r="H699" s="109">
        <v>2020</v>
      </c>
      <c r="I699" s="103">
        <v>2020</v>
      </c>
      <c r="J699" s="110">
        <v>44145</v>
      </c>
      <c r="K699" s="111" t="s">
        <v>89</v>
      </c>
      <c r="L699" s="109" t="s">
        <v>90</v>
      </c>
      <c r="M699" s="112">
        <v>100</v>
      </c>
      <c r="N699" s="109"/>
      <c r="O699" s="109">
        <v>20</v>
      </c>
      <c r="P699" s="113"/>
      <c r="Q699" s="109" t="s">
        <v>1950</v>
      </c>
      <c r="R699" s="109" t="s">
        <v>92</v>
      </c>
      <c r="S699" s="109" t="s">
        <v>2555</v>
      </c>
      <c r="T699" s="109"/>
      <c r="U699" s="109" t="s">
        <v>2556</v>
      </c>
      <c r="V699" s="109" t="s">
        <v>2519</v>
      </c>
      <c r="W699" s="109">
        <v>2023</v>
      </c>
      <c r="X699" s="114"/>
      <c r="Y699" s="114" t="s">
        <v>2557</v>
      </c>
      <c r="Z699" s="109" t="s">
        <v>2558</v>
      </c>
      <c r="AA699" s="109"/>
      <c r="AB699" s="109"/>
      <c r="AC699" s="109"/>
      <c r="AD699" s="109" t="s">
        <v>2559</v>
      </c>
    </row>
    <row r="700" spans="2:30">
      <c r="B700" s="103">
        <v>695</v>
      </c>
      <c r="C700" s="109" t="s">
        <v>2560</v>
      </c>
      <c r="D700" s="109" t="s">
        <v>2519</v>
      </c>
      <c r="E700" s="103">
        <f>VLOOKUP($C700&amp;", "&amp;$D700, '[1]Appendix - GPS Coordinates'!$C:$E, 2, FALSE)</f>
        <v>36.2489943</v>
      </c>
      <c r="F700" s="103">
        <f>VLOOKUP($C700&amp;", "&amp;$D700, '[1]Appendix - GPS Coordinates'!$C:$E, 3, FALSE)</f>
        <v>-82.545147900000003</v>
      </c>
      <c r="G700" s="109" t="s">
        <v>1048</v>
      </c>
      <c r="H700" s="109"/>
      <c r="I700" s="103" t="s">
        <v>1490</v>
      </c>
      <c r="J700" s="110"/>
      <c r="K700" s="111" t="s">
        <v>89</v>
      </c>
      <c r="L700" s="109" t="s">
        <v>165</v>
      </c>
      <c r="M700" s="112">
        <v>3.8461538461538498</v>
      </c>
      <c r="N700" s="109" t="s">
        <v>166</v>
      </c>
      <c r="O700" s="109"/>
      <c r="P700" s="113"/>
      <c r="Q700" s="109" t="s">
        <v>2561</v>
      </c>
      <c r="R700" s="109" t="s">
        <v>81</v>
      </c>
      <c r="S700" s="109"/>
      <c r="T700" s="109" t="s">
        <v>2562</v>
      </c>
      <c r="U700" s="109"/>
      <c r="V700" s="109"/>
      <c r="W700" s="109" t="s">
        <v>1490</v>
      </c>
      <c r="X700" s="114"/>
      <c r="Y700" s="114" t="s">
        <v>707</v>
      </c>
      <c r="Z700" s="109"/>
      <c r="AA700" s="109"/>
      <c r="AB700" s="109"/>
      <c r="AC700" s="109"/>
      <c r="AD700" s="109"/>
    </row>
    <row r="701" spans="2:30">
      <c r="B701" s="109">
        <v>696</v>
      </c>
      <c r="C701" s="109" t="s">
        <v>2563</v>
      </c>
      <c r="D701" s="109" t="s">
        <v>2564</v>
      </c>
      <c r="E701" s="103">
        <f>VLOOKUP($C701&amp;", "&amp;$D701, '[1]Appendix - GPS Coordinates'!$C:$E, 2, FALSE)</f>
        <v>29.393012899999999</v>
      </c>
      <c r="F701" s="103">
        <f>VLOOKUP($C701&amp;", "&amp;$D701, '[1]Appendix - GPS Coordinates'!$C:$E, 3, FALSE)</f>
        <v>-98.237232899999995</v>
      </c>
      <c r="G701" s="109" t="s">
        <v>2565</v>
      </c>
      <c r="H701" s="109">
        <v>2016</v>
      </c>
      <c r="I701" s="103">
        <v>2016</v>
      </c>
      <c r="J701" s="110"/>
      <c r="K701" s="111" t="s">
        <v>89</v>
      </c>
      <c r="L701" s="109" t="s">
        <v>165</v>
      </c>
      <c r="M701" s="112">
        <v>1.212</v>
      </c>
      <c r="N701" s="109"/>
      <c r="O701" s="109"/>
      <c r="P701" s="113"/>
      <c r="Q701" s="109" t="s">
        <v>2566</v>
      </c>
      <c r="R701" s="109" t="s">
        <v>81</v>
      </c>
      <c r="S701" s="109" t="s">
        <v>866</v>
      </c>
      <c r="T701" s="109" t="s">
        <v>2567</v>
      </c>
      <c r="U701" s="109" t="s">
        <v>2563</v>
      </c>
      <c r="V701" s="109" t="s">
        <v>2564</v>
      </c>
      <c r="W701" s="109">
        <v>2016</v>
      </c>
      <c r="X701" s="114"/>
      <c r="Y701" s="114" t="s">
        <v>2568</v>
      </c>
      <c r="Z701" s="109"/>
      <c r="AA701" s="109"/>
      <c r="AB701" s="109"/>
      <c r="AC701" s="109"/>
      <c r="AD701" s="109"/>
    </row>
    <row r="702" spans="2:30">
      <c r="B702" s="103">
        <v>697</v>
      </c>
      <c r="C702" s="109" t="s">
        <v>2569</v>
      </c>
      <c r="D702" s="109" t="s">
        <v>2564</v>
      </c>
      <c r="E702" s="103">
        <f>VLOOKUP($C702&amp;", "&amp;$D702, '[1]Appendix - GPS Coordinates'!$C:$E, 2, FALSE)</f>
        <v>30.271128600000001</v>
      </c>
      <c r="F702" s="103">
        <f>VLOOKUP($C702&amp;", "&amp;$D702, '[1]Appendix - GPS Coordinates'!$C:$E, 3, FALSE)</f>
        <v>-97.743699500000005</v>
      </c>
      <c r="G702" s="109" t="s">
        <v>2565</v>
      </c>
      <c r="H702" s="109">
        <v>2017</v>
      </c>
      <c r="I702" s="103">
        <v>2017</v>
      </c>
      <c r="J702" s="110"/>
      <c r="K702" s="111" t="s">
        <v>89</v>
      </c>
      <c r="L702" s="109" t="s">
        <v>165</v>
      </c>
      <c r="M702" s="112">
        <v>0.185</v>
      </c>
      <c r="N702" s="109"/>
      <c r="O702" s="109"/>
      <c r="P702" s="113"/>
      <c r="Q702" s="109" t="s">
        <v>2570</v>
      </c>
      <c r="R702" s="109" t="s">
        <v>81</v>
      </c>
      <c r="S702" s="109"/>
      <c r="T702" s="109" t="s">
        <v>2571</v>
      </c>
      <c r="U702" s="109" t="s">
        <v>2569</v>
      </c>
      <c r="V702" s="109" t="s">
        <v>2564</v>
      </c>
      <c r="W702" s="109">
        <v>2018</v>
      </c>
      <c r="X702" s="114"/>
      <c r="Y702" s="114" t="s">
        <v>2572</v>
      </c>
      <c r="Z702" s="109" t="s">
        <v>2573</v>
      </c>
      <c r="AA702" s="109"/>
      <c r="AB702" s="109"/>
      <c r="AC702" s="109"/>
      <c r="AD702" s="109"/>
    </row>
    <row r="703" spans="2:30">
      <c r="B703" s="109">
        <v>698</v>
      </c>
      <c r="C703" s="104" t="s">
        <v>2569</v>
      </c>
      <c r="D703" s="104" t="s">
        <v>2564</v>
      </c>
      <c r="E703" s="103">
        <f>VLOOKUP($C703&amp;", "&amp;$D703, '[1]Appendix - GPS Coordinates'!$C:$E, 2, FALSE)</f>
        <v>30.271128600000001</v>
      </c>
      <c r="F703" s="103">
        <f>VLOOKUP($C703&amp;", "&amp;$D703, '[1]Appendix - GPS Coordinates'!$C:$E, 3, FALSE)</f>
        <v>-97.743699500000005</v>
      </c>
      <c r="G703" s="104" t="s">
        <v>2565</v>
      </c>
      <c r="H703" s="103"/>
      <c r="I703" s="103">
        <v>2021</v>
      </c>
      <c r="J703" s="105"/>
      <c r="K703" s="104" t="s">
        <v>89</v>
      </c>
      <c r="L703" s="104" t="s">
        <v>165</v>
      </c>
      <c r="M703" s="106">
        <v>1.8</v>
      </c>
      <c r="N703" s="104"/>
      <c r="O703" s="103">
        <v>15</v>
      </c>
      <c r="P703" s="103"/>
      <c r="Q703" s="104" t="s">
        <v>2570</v>
      </c>
      <c r="R703" s="104" t="s">
        <v>81</v>
      </c>
      <c r="S703" s="104"/>
      <c r="T703" s="104" t="s">
        <v>2574</v>
      </c>
      <c r="U703" s="104" t="s">
        <v>2569</v>
      </c>
      <c r="V703" s="104" t="s">
        <v>2564</v>
      </c>
      <c r="W703" s="103">
        <v>2021</v>
      </c>
      <c r="X703" s="107"/>
      <c r="Y703" s="104" t="s">
        <v>2575</v>
      </c>
      <c r="Z703" s="108" t="s">
        <v>2576</v>
      </c>
      <c r="AA703" s="104" t="s">
        <v>2577</v>
      </c>
      <c r="AB703" s="104" t="s">
        <v>2578</v>
      </c>
      <c r="AC703" s="104"/>
      <c r="AD703" s="104"/>
    </row>
    <row r="704" spans="2:30">
      <c r="B704" s="109">
        <v>699</v>
      </c>
      <c r="C704" s="104" t="s">
        <v>2569</v>
      </c>
      <c r="D704" s="104" t="s">
        <v>2564</v>
      </c>
      <c r="E704" s="103">
        <f>VLOOKUP($C704&amp;", "&amp;$D704, '[1]Appendix - GPS Coordinates'!$C:$E, 2, FALSE)</f>
        <v>30.271128600000001</v>
      </c>
      <c r="F704" s="103">
        <f>VLOOKUP($C704&amp;", "&amp;$D704, '[1]Appendix - GPS Coordinates'!$C:$E, 3, FALSE)</f>
        <v>-97.743699500000005</v>
      </c>
      <c r="G704" s="104" t="s">
        <v>2565</v>
      </c>
      <c r="H704" s="103"/>
      <c r="I704" s="103">
        <v>2018</v>
      </c>
      <c r="J704" s="105"/>
      <c r="K704" s="104" t="s">
        <v>89</v>
      </c>
      <c r="L704" s="104" t="s">
        <v>165</v>
      </c>
      <c r="M704" s="106">
        <v>2.6</v>
      </c>
      <c r="N704" s="104"/>
      <c r="O704" s="103">
        <v>15</v>
      </c>
      <c r="P704" s="103"/>
      <c r="Q704" s="104" t="s">
        <v>2570</v>
      </c>
      <c r="R704" s="104" t="s">
        <v>81</v>
      </c>
      <c r="S704" s="104"/>
      <c r="T704" s="104" t="s">
        <v>2579</v>
      </c>
      <c r="U704" s="104" t="s">
        <v>2569</v>
      </c>
      <c r="V704" s="104" t="s">
        <v>2564</v>
      </c>
      <c r="W704" s="103">
        <v>2018</v>
      </c>
      <c r="X704" s="107">
        <v>4400</v>
      </c>
      <c r="Y704" s="108" t="s">
        <v>2575</v>
      </c>
      <c r="Z704" s="108" t="s">
        <v>2580</v>
      </c>
      <c r="AA704" s="104"/>
      <c r="AB704" s="104"/>
      <c r="AC704" s="104"/>
      <c r="AD704" s="104"/>
    </row>
    <row r="705" spans="2:30">
      <c r="B705" s="103">
        <v>700</v>
      </c>
      <c r="C705" s="109" t="s">
        <v>2569</v>
      </c>
      <c r="D705" s="109" t="s">
        <v>2564</v>
      </c>
      <c r="E705" s="103">
        <f>VLOOKUP($C705&amp;", "&amp;$D705, '[1]Appendix - GPS Coordinates'!$C:$E, 2, FALSE)</f>
        <v>30.271128600000001</v>
      </c>
      <c r="F705" s="103">
        <f>VLOOKUP($C705&amp;", "&amp;$D705, '[1]Appendix - GPS Coordinates'!$C:$E, 3, FALSE)</f>
        <v>-97.743699500000005</v>
      </c>
      <c r="G705" s="109" t="s">
        <v>2565</v>
      </c>
      <c r="H705" s="109">
        <v>2015</v>
      </c>
      <c r="I705" s="103">
        <v>2015</v>
      </c>
      <c r="J705" s="110">
        <v>42306</v>
      </c>
      <c r="K705" s="111" t="s">
        <v>89</v>
      </c>
      <c r="L705" s="109" t="s">
        <v>79</v>
      </c>
      <c r="M705" s="112">
        <v>118.5</v>
      </c>
      <c r="N705" s="109" t="s">
        <v>166</v>
      </c>
      <c r="O705" s="109">
        <v>15</v>
      </c>
      <c r="P705" s="113"/>
      <c r="Q705" s="109" t="s">
        <v>2570</v>
      </c>
      <c r="R705" s="109" t="s">
        <v>81</v>
      </c>
      <c r="S705" s="109" t="s">
        <v>2581</v>
      </c>
      <c r="T705" s="109" t="s">
        <v>2582</v>
      </c>
      <c r="U705" s="109" t="s">
        <v>2583</v>
      </c>
      <c r="V705" s="109" t="s">
        <v>2564</v>
      </c>
      <c r="W705" s="109">
        <v>2017</v>
      </c>
      <c r="X705" s="114"/>
      <c r="Y705" s="114" t="s">
        <v>2584</v>
      </c>
      <c r="Z705" s="109" t="s">
        <v>2585</v>
      </c>
      <c r="AA705" s="109" t="s">
        <v>2586</v>
      </c>
      <c r="AB705" s="109"/>
      <c r="AC705" s="109"/>
      <c r="AD705" s="109"/>
    </row>
    <row r="706" spans="2:30">
      <c r="B706" s="109">
        <v>701</v>
      </c>
      <c r="C706" s="109" t="s">
        <v>2569</v>
      </c>
      <c r="D706" s="109" t="s">
        <v>2564</v>
      </c>
      <c r="E706" s="103">
        <f>VLOOKUP($C706&amp;", "&amp;$D706, '[1]Appendix - GPS Coordinates'!$C:$E, 2, FALSE)</f>
        <v>30.271128600000001</v>
      </c>
      <c r="F706" s="103">
        <f>VLOOKUP($C706&amp;", "&amp;$D706, '[1]Appendix - GPS Coordinates'!$C:$E, 3, FALSE)</f>
        <v>-97.743699500000005</v>
      </c>
      <c r="G706" s="109" t="s">
        <v>2565</v>
      </c>
      <c r="H706" s="109">
        <v>2018</v>
      </c>
      <c r="I706" s="103">
        <v>2018</v>
      </c>
      <c r="J706" s="110">
        <v>43391</v>
      </c>
      <c r="K706" s="111" t="s">
        <v>89</v>
      </c>
      <c r="L706" s="109" t="s">
        <v>79</v>
      </c>
      <c r="M706" s="112">
        <v>144</v>
      </c>
      <c r="N706" s="109" t="s">
        <v>166</v>
      </c>
      <c r="O706" s="109">
        <v>15</v>
      </c>
      <c r="P706" s="113">
        <v>40</v>
      </c>
      <c r="Q706" s="109" t="s">
        <v>2570</v>
      </c>
      <c r="R706" s="109" t="s">
        <v>81</v>
      </c>
      <c r="S706" s="109" t="s">
        <v>2587</v>
      </c>
      <c r="T706" s="109" t="s">
        <v>2588</v>
      </c>
      <c r="U706" s="109" t="s">
        <v>2589</v>
      </c>
      <c r="V706" s="109" t="s">
        <v>2564</v>
      </c>
      <c r="W706" s="109">
        <v>2021</v>
      </c>
      <c r="X706" s="114"/>
      <c r="Y706" s="114" t="s">
        <v>2590</v>
      </c>
      <c r="Z706" s="109" t="s">
        <v>2591</v>
      </c>
      <c r="AA706" s="125" t="s">
        <v>2592</v>
      </c>
      <c r="AB706" s="109"/>
      <c r="AC706" s="109"/>
      <c r="AD706" s="109" t="s">
        <v>2593</v>
      </c>
    </row>
    <row r="707" spans="2:30">
      <c r="B707" s="109">
        <v>702</v>
      </c>
      <c r="C707" s="109" t="s">
        <v>2569</v>
      </c>
      <c r="D707" s="109" t="s">
        <v>2564</v>
      </c>
      <c r="E707" s="103">
        <f>VLOOKUP($C707&amp;", "&amp;$D707, '[1]Appendix - GPS Coordinates'!$C:$E, 2, FALSE)</f>
        <v>30.271128600000001</v>
      </c>
      <c r="F707" s="103">
        <f>VLOOKUP($C707&amp;", "&amp;$D707, '[1]Appendix - GPS Coordinates'!$C:$E, 3, FALSE)</f>
        <v>-97.743699500000005</v>
      </c>
      <c r="G707" s="109" t="s">
        <v>2565</v>
      </c>
      <c r="H707" s="109">
        <v>2016</v>
      </c>
      <c r="I707" s="103">
        <v>2016</v>
      </c>
      <c r="J707" s="110">
        <v>42475</v>
      </c>
      <c r="K707" s="111" t="s">
        <v>89</v>
      </c>
      <c r="L707" s="109" t="s">
        <v>79</v>
      </c>
      <c r="M707" s="112">
        <v>157.5</v>
      </c>
      <c r="N707" s="109" t="s">
        <v>166</v>
      </c>
      <c r="O707" s="109">
        <v>25</v>
      </c>
      <c r="P707" s="113"/>
      <c r="Q707" s="109" t="s">
        <v>2570</v>
      </c>
      <c r="R707" s="109" t="s">
        <v>81</v>
      </c>
      <c r="S707" s="109" t="s">
        <v>2594</v>
      </c>
      <c r="T707" s="109" t="s">
        <v>2595</v>
      </c>
      <c r="U707" s="109" t="s">
        <v>2596</v>
      </c>
      <c r="V707" s="109" t="s">
        <v>2564</v>
      </c>
      <c r="W707" s="109">
        <v>2017</v>
      </c>
      <c r="X707" s="114"/>
      <c r="Y707" s="114" t="s">
        <v>2597</v>
      </c>
      <c r="Z707" s="109"/>
      <c r="AA707" s="109"/>
      <c r="AB707" s="109"/>
      <c r="AC707" s="109"/>
      <c r="AD707" s="109"/>
    </row>
    <row r="708" spans="2:30">
      <c r="B708" s="103">
        <v>703</v>
      </c>
      <c r="C708" s="109" t="s">
        <v>2569</v>
      </c>
      <c r="D708" s="109" t="s">
        <v>2564</v>
      </c>
      <c r="E708" s="103">
        <f>VLOOKUP($C708&amp;", "&amp;$D708, '[1]Appendix - GPS Coordinates'!$C:$E, 2, FALSE)</f>
        <v>30.271128600000001</v>
      </c>
      <c r="F708" s="103">
        <f>VLOOKUP($C708&amp;", "&amp;$D708, '[1]Appendix - GPS Coordinates'!$C:$E, 3, FALSE)</f>
        <v>-97.743699500000005</v>
      </c>
      <c r="G708" s="109" t="s">
        <v>2565</v>
      </c>
      <c r="H708" s="109">
        <v>2015</v>
      </c>
      <c r="I708" s="103">
        <v>2015</v>
      </c>
      <c r="J708" s="110">
        <v>42278</v>
      </c>
      <c r="K708" s="111" t="s">
        <v>89</v>
      </c>
      <c r="L708" s="109" t="s">
        <v>79</v>
      </c>
      <c r="M708" s="112">
        <v>178.5</v>
      </c>
      <c r="N708" s="109" t="s">
        <v>166</v>
      </c>
      <c r="O708" s="109">
        <v>25</v>
      </c>
      <c r="P708" s="113"/>
      <c r="Q708" s="109" t="s">
        <v>2570</v>
      </c>
      <c r="R708" s="109" t="s">
        <v>81</v>
      </c>
      <c r="S708" s="109" t="s">
        <v>348</v>
      </c>
      <c r="T708" s="109" t="s">
        <v>2598</v>
      </c>
      <c r="U708" s="109" t="s">
        <v>2599</v>
      </c>
      <c r="V708" s="109" t="s">
        <v>2564</v>
      </c>
      <c r="W708" s="109">
        <v>2018</v>
      </c>
      <c r="X708" s="114"/>
      <c r="Y708" s="114" t="s">
        <v>2600</v>
      </c>
      <c r="Z708" s="109" t="s">
        <v>2601</v>
      </c>
      <c r="AA708" s="109"/>
      <c r="AB708" s="109"/>
      <c r="AC708" s="109"/>
      <c r="AD708" s="109"/>
    </row>
    <row r="709" spans="2:30">
      <c r="B709" s="109">
        <v>704</v>
      </c>
      <c r="C709" s="109" t="s">
        <v>2569</v>
      </c>
      <c r="D709" s="109" t="s">
        <v>2564</v>
      </c>
      <c r="E709" s="103">
        <f>VLOOKUP($C709&amp;", "&amp;$D709, '[1]Appendix - GPS Coordinates'!$C:$E, 2, FALSE)</f>
        <v>30.271128600000001</v>
      </c>
      <c r="F709" s="103">
        <f>VLOOKUP($C709&amp;", "&amp;$D709, '[1]Appendix - GPS Coordinates'!$C:$E, 3, FALSE)</f>
        <v>-97.743699500000005</v>
      </c>
      <c r="G709" s="109" t="s">
        <v>2565</v>
      </c>
      <c r="H709" s="109">
        <v>2017</v>
      </c>
      <c r="I709" s="103">
        <v>2017</v>
      </c>
      <c r="J709" s="110">
        <v>42944</v>
      </c>
      <c r="K709" s="111" t="s">
        <v>246</v>
      </c>
      <c r="L709" s="109" t="s">
        <v>79</v>
      </c>
      <c r="M709" s="112">
        <v>200</v>
      </c>
      <c r="N709" s="109"/>
      <c r="O709" s="109">
        <v>15</v>
      </c>
      <c r="P709" s="113"/>
      <c r="Q709" s="109" t="s">
        <v>2570</v>
      </c>
      <c r="R709" s="109" t="s">
        <v>81</v>
      </c>
      <c r="S709" s="109" t="s">
        <v>254</v>
      </c>
      <c r="T709" s="109" t="s">
        <v>2602</v>
      </c>
      <c r="U709" s="109" t="s">
        <v>2603</v>
      </c>
      <c r="V709" s="109" t="s">
        <v>2564</v>
      </c>
      <c r="W709" s="109">
        <v>2019</v>
      </c>
      <c r="X709" s="114"/>
      <c r="Y709" s="114" t="s">
        <v>2604</v>
      </c>
      <c r="Z709" s="109" t="s">
        <v>2605</v>
      </c>
      <c r="AA709" s="109" t="s">
        <v>2606</v>
      </c>
      <c r="AB709" s="109"/>
      <c r="AC709" s="109"/>
      <c r="AD709" s="109"/>
    </row>
    <row r="710" spans="2:30">
      <c r="B710" s="103">
        <v>705</v>
      </c>
      <c r="C710" s="109" t="s">
        <v>2607</v>
      </c>
      <c r="D710" s="109" t="s">
        <v>2564</v>
      </c>
      <c r="E710" s="103">
        <f>VLOOKUP($C710&amp;", "&amp;$D710, '[1]Appendix - GPS Coordinates'!$C:$E, 2, FALSE)</f>
        <v>30.674364300000001</v>
      </c>
      <c r="F710" s="103">
        <f>VLOOKUP($C710&amp;", "&amp;$D710, '[1]Appendix - GPS Coordinates'!$C:$E, 3, FALSE)</f>
        <v>-96.369963200000001</v>
      </c>
      <c r="G710" s="109" t="s">
        <v>2565</v>
      </c>
      <c r="H710" s="109">
        <v>2020</v>
      </c>
      <c r="I710" s="103">
        <v>2020</v>
      </c>
      <c r="J710" s="110">
        <v>44158</v>
      </c>
      <c r="K710" s="111" t="s">
        <v>89</v>
      </c>
      <c r="L710" s="109" t="s">
        <v>79</v>
      </c>
      <c r="M710" s="112">
        <v>100</v>
      </c>
      <c r="N710" s="109"/>
      <c r="O710" s="109"/>
      <c r="P710" s="113"/>
      <c r="Q710" s="109" t="s">
        <v>2608</v>
      </c>
      <c r="R710" s="109" t="s">
        <v>81</v>
      </c>
      <c r="S710" s="109" t="s">
        <v>1107</v>
      </c>
      <c r="T710" s="109" t="s">
        <v>2609</v>
      </c>
      <c r="U710" s="109" t="s">
        <v>2610</v>
      </c>
      <c r="V710" s="109" t="s">
        <v>2564</v>
      </c>
      <c r="W710" s="109">
        <v>2022</v>
      </c>
      <c r="X710" s="114"/>
      <c r="Y710" s="114" t="s">
        <v>2611</v>
      </c>
      <c r="Z710" s="109" t="s">
        <v>2612</v>
      </c>
      <c r="AA710" s="109"/>
      <c r="AB710" s="109"/>
      <c r="AC710" s="109"/>
      <c r="AD710" s="109" t="s">
        <v>2613</v>
      </c>
    </row>
    <row r="711" spans="2:30">
      <c r="B711" s="109">
        <v>706</v>
      </c>
      <c r="C711" s="109" t="s">
        <v>2614</v>
      </c>
      <c r="D711" s="109" t="s">
        <v>2564</v>
      </c>
      <c r="E711" s="103">
        <f>VLOOKUP($C711&amp;", "&amp;$D711, '[1]Appendix - GPS Coordinates'!$C:$E, 2, FALSE)</f>
        <v>32.776271899999998</v>
      </c>
      <c r="F711" s="103">
        <f>VLOOKUP($C711&amp;", "&amp;$D711, '[1]Appendix - GPS Coordinates'!$C:$E, 3, FALSE)</f>
        <v>-96.796855899999997</v>
      </c>
      <c r="G711" s="109" t="s">
        <v>2565</v>
      </c>
      <c r="H711" s="109">
        <v>2019</v>
      </c>
      <c r="I711" s="103">
        <v>2019</v>
      </c>
      <c r="J711" s="110">
        <v>43600</v>
      </c>
      <c r="K711" s="111" t="s">
        <v>246</v>
      </c>
      <c r="L711" s="109" t="s">
        <v>79</v>
      </c>
      <c r="M711" s="112">
        <v>213.41</v>
      </c>
      <c r="N711" s="109"/>
      <c r="O711" s="109">
        <v>10</v>
      </c>
      <c r="P711" s="113"/>
      <c r="Q711" s="109" t="s">
        <v>2615</v>
      </c>
      <c r="R711" s="109" t="s">
        <v>150</v>
      </c>
      <c r="S711" s="109" t="s">
        <v>2616</v>
      </c>
      <c r="T711" s="109" t="s">
        <v>2617</v>
      </c>
      <c r="U711" s="109" t="s">
        <v>2618</v>
      </c>
      <c r="V711" s="109" t="s">
        <v>2564</v>
      </c>
      <c r="W711" s="109">
        <v>2019</v>
      </c>
      <c r="X711" s="114">
        <v>750000</v>
      </c>
      <c r="Y711" s="114" t="s">
        <v>2619</v>
      </c>
      <c r="Z711" s="109" t="s">
        <v>2620</v>
      </c>
      <c r="AA711" s="109" t="s">
        <v>2621</v>
      </c>
      <c r="AB711" s="109"/>
      <c r="AC711" s="109"/>
      <c r="AD711" s="109"/>
    </row>
    <row r="712" spans="2:30">
      <c r="B712" s="109">
        <v>707</v>
      </c>
      <c r="C712" s="109" t="s">
        <v>2622</v>
      </c>
      <c r="D712" s="109" t="s">
        <v>2564</v>
      </c>
      <c r="E712" s="103">
        <f>VLOOKUP($C712&amp;", "&amp;$D712, '[1]Appendix - GPS Coordinates'!$C:$E, 2, FALSE)</f>
        <v>33.183878700000001</v>
      </c>
      <c r="F712" s="103">
        <f>VLOOKUP($C712&amp;", "&amp;$D712, '[1]Appendix - GPS Coordinates'!$C:$E, 3, FALSE)</f>
        <v>-97.141341699999998</v>
      </c>
      <c r="G712" s="109" t="s">
        <v>2565</v>
      </c>
      <c r="H712" s="109">
        <v>2015</v>
      </c>
      <c r="I712" s="103">
        <v>2015</v>
      </c>
      <c r="J712" s="110"/>
      <c r="K712" s="111" t="s">
        <v>89</v>
      </c>
      <c r="L712" s="109" t="s">
        <v>79</v>
      </c>
      <c r="M712" s="112">
        <v>30</v>
      </c>
      <c r="N712" s="109"/>
      <c r="O712" s="109"/>
      <c r="P712" s="113"/>
      <c r="Q712" s="109" t="s">
        <v>2623</v>
      </c>
      <c r="R712" s="109" t="s">
        <v>81</v>
      </c>
      <c r="S712" s="109" t="s">
        <v>2624</v>
      </c>
      <c r="T712" s="109" t="s">
        <v>2625</v>
      </c>
      <c r="U712" s="109" t="s">
        <v>1696</v>
      </c>
      <c r="V712" s="109" t="s">
        <v>2564</v>
      </c>
      <c r="W712" s="109">
        <v>2018</v>
      </c>
      <c r="X712" s="114"/>
      <c r="Y712" s="114" t="s">
        <v>2626</v>
      </c>
      <c r="Z712" s="109" t="s">
        <v>2627</v>
      </c>
      <c r="AA712" s="109" t="s">
        <v>2628</v>
      </c>
      <c r="AB712" s="109" t="s">
        <v>2629</v>
      </c>
      <c r="AC712" s="109"/>
      <c r="AD712" s="109"/>
    </row>
    <row r="713" spans="2:30">
      <c r="B713" s="103">
        <v>708</v>
      </c>
      <c r="C713" s="109" t="s">
        <v>2622</v>
      </c>
      <c r="D713" s="109" t="s">
        <v>2564</v>
      </c>
      <c r="E713" s="103">
        <f>VLOOKUP($C713&amp;", "&amp;$D713, '[1]Appendix - GPS Coordinates'!$C:$E, 2, FALSE)</f>
        <v>33.183878700000001</v>
      </c>
      <c r="F713" s="103">
        <f>VLOOKUP($C713&amp;", "&amp;$D713, '[1]Appendix - GPS Coordinates'!$C:$E, 3, FALSE)</f>
        <v>-97.141341699999998</v>
      </c>
      <c r="G713" s="109" t="s">
        <v>2565</v>
      </c>
      <c r="H713" s="109">
        <v>2018</v>
      </c>
      <c r="I713" s="103">
        <v>2018</v>
      </c>
      <c r="J713" s="110">
        <v>43419</v>
      </c>
      <c r="K713" s="111" t="s">
        <v>89</v>
      </c>
      <c r="L713" s="109" t="s">
        <v>79</v>
      </c>
      <c r="M713" s="112">
        <v>75</v>
      </c>
      <c r="N713" s="109"/>
      <c r="O713" s="109">
        <v>15</v>
      </c>
      <c r="P713" s="113"/>
      <c r="Q713" s="109" t="s">
        <v>2623</v>
      </c>
      <c r="R713" s="109" t="s">
        <v>81</v>
      </c>
      <c r="S713" s="109" t="s">
        <v>2630</v>
      </c>
      <c r="T713" s="109" t="s">
        <v>2631</v>
      </c>
      <c r="U713" s="109" t="s">
        <v>2632</v>
      </c>
      <c r="V713" s="109" t="s">
        <v>2564</v>
      </c>
      <c r="W713" s="109">
        <v>2020</v>
      </c>
      <c r="X713" s="114"/>
      <c r="Y713" s="114" t="s">
        <v>2633</v>
      </c>
      <c r="Z713" s="109" t="s">
        <v>2634</v>
      </c>
      <c r="AA713" s="109" t="s">
        <v>2635</v>
      </c>
      <c r="AB713" s="109"/>
      <c r="AC713" s="109"/>
      <c r="AD713" s="109" t="s">
        <v>2636</v>
      </c>
    </row>
    <row r="714" spans="2:30">
      <c r="B714" s="109">
        <v>709</v>
      </c>
      <c r="C714" s="109" t="s">
        <v>2622</v>
      </c>
      <c r="D714" s="109" t="s">
        <v>2564</v>
      </c>
      <c r="E714" s="103">
        <f>VLOOKUP($C714&amp;", "&amp;$D714, '[1]Appendix - GPS Coordinates'!$C:$E, 2, FALSE)</f>
        <v>33.183878700000001</v>
      </c>
      <c r="F714" s="103">
        <f>VLOOKUP($C714&amp;", "&amp;$D714, '[1]Appendix - GPS Coordinates'!$C:$E, 3, FALSE)</f>
        <v>-97.141341699999998</v>
      </c>
      <c r="G714" s="109" t="s">
        <v>2565</v>
      </c>
      <c r="H714" s="109">
        <v>2018</v>
      </c>
      <c r="I714" s="103">
        <v>2018</v>
      </c>
      <c r="J714" s="110">
        <v>43419</v>
      </c>
      <c r="K714" s="111" t="s">
        <v>89</v>
      </c>
      <c r="L714" s="109" t="s">
        <v>79</v>
      </c>
      <c r="M714" s="112">
        <v>75</v>
      </c>
      <c r="N714" s="109"/>
      <c r="O714" s="109"/>
      <c r="P714" s="113"/>
      <c r="Q714" s="109" t="s">
        <v>2623</v>
      </c>
      <c r="R714" s="109" t="s">
        <v>81</v>
      </c>
      <c r="S714" s="109" t="s">
        <v>1107</v>
      </c>
      <c r="T714" s="109" t="s">
        <v>2609</v>
      </c>
      <c r="U714" s="109" t="s">
        <v>2610</v>
      </c>
      <c r="V714" s="109" t="s">
        <v>2564</v>
      </c>
      <c r="W714" s="109">
        <v>2022</v>
      </c>
      <c r="X714" s="114"/>
      <c r="Y714" s="114" t="s">
        <v>2637</v>
      </c>
      <c r="Z714" s="109" t="s">
        <v>2638</v>
      </c>
      <c r="AA714" s="109" t="s">
        <v>2628</v>
      </c>
      <c r="AB714" s="109" t="s">
        <v>2635</v>
      </c>
      <c r="AC714" s="109"/>
      <c r="AD714" s="109" t="s">
        <v>2639</v>
      </c>
    </row>
    <row r="715" spans="2:30">
      <c r="B715" s="109">
        <v>710</v>
      </c>
      <c r="C715" s="109" t="s">
        <v>2622</v>
      </c>
      <c r="D715" s="109" t="s">
        <v>2564</v>
      </c>
      <c r="E715" s="103">
        <f>VLOOKUP($C715&amp;", "&amp;$D715, '[1]Appendix - GPS Coordinates'!$C:$E, 2, FALSE)</f>
        <v>33.183878700000001</v>
      </c>
      <c r="F715" s="103">
        <f>VLOOKUP($C715&amp;", "&amp;$D715, '[1]Appendix - GPS Coordinates'!$C:$E, 3, FALSE)</f>
        <v>-97.141341699999998</v>
      </c>
      <c r="G715" s="109" t="s">
        <v>2565</v>
      </c>
      <c r="H715" s="109">
        <v>2018</v>
      </c>
      <c r="I715" s="103">
        <v>2018</v>
      </c>
      <c r="J715" s="110">
        <v>43228</v>
      </c>
      <c r="K715" s="111" t="s">
        <v>89</v>
      </c>
      <c r="L715" s="109" t="s">
        <v>79</v>
      </c>
      <c r="M715" s="112">
        <v>100</v>
      </c>
      <c r="N715" s="109"/>
      <c r="O715" s="109">
        <v>15</v>
      </c>
      <c r="P715" s="113"/>
      <c r="Q715" s="109" t="s">
        <v>2623</v>
      </c>
      <c r="R715" s="109" t="s">
        <v>81</v>
      </c>
      <c r="S715" s="109" t="s">
        <v>2624</v>
      </c>
      <c r="T715" s="109" t="s">
        <v>2640</v>
      </c>
      <c r="U715" s="109" t="s">
        <v>2641</v>
      </c>
      <c r="V715" s="109" t="s">
        <v>2564</v>
      </c>
      <c r="W715" s="109">
        <v>2020</v>
      </c>
      <c r="X715" s="114"/>
      <c r="Y715" s="114" t="s">
        <v>2626</v>
      </c>
      <c r="Z715" s="109"/>
      <c r="AA715" s="109"/>
      <c r="AB715" s="109"/>
      <c r="AC715" s="109"/>
      <c r="AD715" s="109"/>
    </row>
    <row r="716" spans="2:30">
      <c r="B716" s="103">
        <v>711</v>
      </c>
      <c r="C716" s="109" t="s">
        <v>2622</v>
      </c>
      <c r="D716" s="109" t="s">
        <v>2564</v>
      </c>
      <c r="E716" s="103">
        <f>VLOOKUP($C716&amp;", "&amp;$D716, '[1]Appendix - GPS Coordinates'!$C:$E, 2, FALSE)</f>
        <v>33.183878700000001</v>
      </c>
      <c r="F716" s="103">
        <f>VLOOKUP($C716&amp;", "&amp;$D716, '[1]Appendix - GPS Coordinates'!$C:$E, 3, FALSE)</f>
        <v>-97.141341699999998</v>
      </c>
      <c r="G716" s="109" t="s">
        <v>2565</v>
      </c>
      <c r="H716" s="109">
        <v>2017</v>
      </c>
      <c r="I716" s="103">
        <v>2017</v>
      </c>
      <c r="J716" s="110">
        <v>42767</v>
      </c>
      <c r="K716" s="111" t="s">
        <v>246</v>
      </c>
      <c r="L716" s="109" t="s">
        <v>79</v>
      </c>
      <c r="M716" s="112">
        <v>150</v>
      </c>
      <c r="N716" s="109"/>
      <c r="O716" s="109"/>
      <c r="P716" s="113"/>
      <c r="Q716" s="109" t="s">
        <v>2623</v>
      </c>
      <c r="R716" s="109" t="s">
        <v>81</v>
      </c>
      <c r="S716" s="109" t="s">
        <v>1107</v>
      </c>
      <c r="T716" s="109" t="s">
        <v>2642</v>
      </c>
      <c r="U716" s="109" t="s">
        <v>2643</v>
      </c>
      <c r="V716" s="109" t="s">
        <v>2564</v>
      </c>
      <c r="W716" s="109">
        <v>2019</v>
      </c>
      <c r="X716" s="114"/>
      <c r="Y716" s="114" t="s">
        <v>2644</v>
      </c>
      <c r="Z716" s="109" t="s">
        <v>2628</v>
      </c>
      <c r="AA716" s="109"/>
      <c r="AB716" s="109"/>
      <c r="AC716" s="109"/>
      <c r="AD716" s="109"/>
    </row>
    <row r="717" spans="2:30">
      <c r="B717" s="109">
        <v>712</v>
      </c>
      <c r="C717" s="109" t="s">
        <v>2645</v>
      </c>
      <c r="D717" s="109" t="s">
        <v>2564</v>
      </c>
      <c r="E717" s="103">
        <f>VLOOKUP($C717&amp;", "&amp;$D717, '[1]Appendix - GPS Coordinates'!$C:$E, 2, FALSE)</f>
        <v>31.775415200000001</v>
      </c>
      <c r="F717" s="103">
        <f>VLOOKUP($C717&amp;", "&amp;$D717, '[1]Appendix - GPS Coordinates'!$C:$E, 3, FALSE)</f>
        <v>-106.464634</v>
      </c>
      <c r="G717" s="109" t="s">
        <v>2565</v>
      </c>
      <c r="H717" s="109">
        <v>2017</v>
      </c>
      <c r="I717" s="103">
        <v>2017</v>
      </c>
      <c r="J717" s="110"/>
      <c r="K717" s="111" t="s">
        <v>89</v>
      </c>
      <c r="L717" s="109" t="s">
        <v>165</v>
      </c>
      <c r="M717" s="112">
        <v>3</v>
      </c>
      <c r="N717" s="109"/>
      <c r="O717" s="109"/>
      <c r="P717" s="113"/>
      <c r="Q717" s="109" t="s">
        <v>2646</v>
      </c>
      <c r="R717" s="109" t="s">
        <v>81</v>
      </c>
      <c r="S717" s="109"/>
      <c r="T717" s="109" t="s">
        <v>2647</v>
      </c>
      <c r="U717" s="109" t="s">
        <v>2645</v>
      </c>
      <c r="V717" s="109" t="s">
        <v>2564</v>
      </c>
      <c r="W717" s="109">
        <v>2017</v>
      </c>
      <c r="X717" s="114"/>
      <c r="Y717" s="114" t="s">
        <v>2648</v>
      </c>
      <c r="Z717" s="109"/>
      <c r="AA717" s="109"/>
      <c r="AB717" s="109"/>
      <c r="AC717" s="109"/>
      <c r="AD717" s="109"/>
    </row>
    <row r="718" spans="2:30">
      <c r="B718" s="103">
        <v>713</v>
      </c>
      <c r="C718" s="109" t="s">
        <v>2649</v>
      </c>
      <c r="D718" s="109" t="s">
        <v>2564</v>
      </c>
      <c r="E718" s="103">
        <f>VLOOKUP($C718&amp;", "&amp;$D718, '[1]Appendix - GPS Coordinates'!$C:$E, 2, FALSE)</f>
        <v>32.912624000000001</v>
      </c>
      <c r="F718" s="103">
        <f>VLOOKUP($C718&amp;", "&amp;$D718, '[1]Appendix - GPS Coordinates'!$C:$E, 3, FALSE)</f>
        <v>-96.638883300000003</v>
      </c>
      <c r="G718" s="109" t="s">
        <v>2565</v>
      </c>
      <c r="H718" s="109">
        <v>2018</v>
      </c>
      <c r="I718" s="103">
        <v>2018</v>
      </c>
      <c r="J718" s="110">
        <v>43419</v>
      </c>
      <c r="K718" s="111" t="s">
        <v>89</v>
      </c>
      <c r="L718" s="109" t="s">
        <v>79</v>
      </c>
      <c r="M718" s="112">
        <v>25</v>
      </c>
      <c r="N718" s="109"/>
      <c r="O718" s="109">
        <v>15</v>
      </c>
      <c r="P718" s="113"/>
      <c r="Q718" s="109" t="s">
        <v>2650</v>
      </c>
      <c r="R718" s="109" t="s">
        <v>81</v>
      </c>
      <c r="S718" s="109" t="s">
        <v>2630</v>
      </c>
      <c r="T718" s="109" t="s">
        <v>2631</v>
      </c>
      <c r="U718" s="109" t="s">
        <v>2632</v>
      </c>
      <c r="V718" s="109" t="s">
        <v>2564</v>
      </c>
      <c r="W718" s="109">
        <v>2020</v>
      </c>
      <c r="X718" s="114"/>
      <c r="Y718" s="114" t="s">
        <v>2633</v>
      </c>
      <c r="Z718" s="109" t="s">
        <v>2634</v>
      </c>
      <c r="AA718" s="109"/>
      <c r="AB718" s="109"/>
      <c r="AC718" s="109"/>
      <c r="AD718" s="109" t="s">
        <v>2651</v>
      </c>
    </row>
    <row r="719" spans="2:30">
      <c r="B719" s="109">
        <v>714</v>
      </c>
      <c r="C719" s="109" t="s">
        <v>2649</v>
      </c>
      <c r="D719" s="109" t="s">
        <v>2564</v>
      </c>
      <c r="E719" s="103">
        <f>VLOOKUP($C719&amp;", "&amp;$D719, '[1]Appendix - GPS Coordinates'!$C:$E, 2, FALSE)</f>
        <v>32.912624000000001</v>
      </c>
      <c r="F719" s="103">
        <f>VLOOKUP($C719&amp;", "&amp;$D719, '[1]Appendix - GPS Coordinates'!$C:$E, 3, FALSE)</f>
        <v>-96.638883300000003</v>
      </c>
      <c r="G719" s="109" t="s">
        <v>2565</v>
      </c>
      <c r="H719" s="109">
        <v>2020</v>
      </c>
      <c r="I719" s="103">
        <v>2020</v>
      </c>
      <c r="J719" s="110">
        <v>44158</v>
      </c>
      <c r="K719" s="111" t="s">
        <v>89</v>
      </c>
      <c r="L719" s="109" t="s">
        <v>79</v>
      </c>
      <c r="M719" s="112">
        <v>25</v>
      </c>
      <c r="N719" s="109"/>
      <c r="O719" s="109"/>
      <c r="P719" s="113"/>
      <c r="Q719" s="109" t="s">
        <v>2650</v>
      </c>
      <c r="R719" s="109" t="s">
        <v>81</v>
      </c>
      <c r="S719" s="109" t="s">
        <v>1107</v>
      </c>
      <c r="T719" s="109" t="s">
        <v>2609</v>
      </c>
      <c r="U719" s="109" t="s">
        <v>2610</v>
      </c>
      <c r="V719" s="109" t="s">
        <v>2564</v>
      </c>
      <c r="W719" s="109">
        <v>2022</v>
      </c>
      <c r="X719" s="114"/>
      <c r="Y719" s="114" t="s">
        <v>2611</v>
      </c>
      <c r="Z719" s="109" t="s">
        <v>2612</v>
      </c>
      <c r="AA719" s="109"/>
      <c r="AB719" s="109"/>
      <c r="AC719" s="109"/>
      <c r="AD719" s="109"/>
    </row>
    <row r="720" spans="2:30">
      <c r="B720" s="109">
        <v>715</v>
      </c>
      <c r="C720" s="109" t="s">
        <v>2649</v>
      </c>
      <c r="D720" s="109" t="s">
        <v>2564</v>
      </c>
      <c r="E720" s="103">
        <f>VLOOKUP($C720&amp;", "&amp;$D720, '[1]Appendix - GPS Coordinates'!$C:$E, 2, FALSE)</f>
        <v>32.912624000000001</v>
      </c>
      <c r="F720" s="103">
        <f>VLOOKUP($C720&amp;", "&amp;$D720, '[1]Appendix - GPS Coordinates'!$C:$E, 3, FALSE)</f>
        <v>-96.638883300000003</v>
      </c>
      <c r="G720" s="109" t="s">
        <v>2565</v>
      </c>
      <c r="H720" s="109">
        <v>2016</v>
      </c>
      <c r="I720" s="103">
        <v>2016</v>
      </c>
      <c r="J720" s="110">
        <v>42480</v>
      </c>
      <c r="K720" s="111" t="s">
        <v>246</v>
      </c>
      <c r="L720" s="109" t="s">
        <v>79</v>
      </c>
      <c r="M720" s="112">
        <v>25</v>
      </c>
      <c r="N720" s="109"/>
      <c r="O720" s="109"/>
      <c r="P720" s="113"/>
      <c r="Q720" s="109" t="s">
        <v>2650</v>
      </c>
      <c r="R720" s="109" t="s">
        <v>81</v>
      </c>
      <c r="S720" s="109" t="s">
        <v>398</v>
      </c>
      <c r="T720" s="109" t="s">
        <v>2652</v>
      </c>
      <c r="U720" s="109" t="s">
        <v>2653</v>
      </c>
      <c r="V720" s="109" t="s">
        <v>2564</v>
      </c>
      <c r="W720" s="109">
        <v>2016</v>
      </c>
      <c r="X720" s="114"/>
      <c r="Y720" s="114" t="s">
        <v>2654</v>
      </c>
      <c r="Z720" s="109" t="s">
        <v>2655</v>
      </c>
      <c r="AA720" s="109" t="s">
        <v>2656</v>
      </c>
      <c r="AB720" s="109" t="s">
        <v>2657</v>
      </c>
      <c r="AC720" s="109"/>
      <c r="AD720" s="109"/>
    </row>
    <row r="721" spans="2:30">
      <c r="B721" s="103">
        <v>716</v>
      </c>
      <c r="C721" s="109" t="s">
        <v>2649</v>
      </c>
      <c r="D721" s="109" t="s">
        <v>2564</v>
      </c>
      <c r="E721" s="103">
        <f>VLOOKUP($C721&amp;", "&amp;$D721, '[1]Appendix - GPS Coordinates'!$C:$E, 2, FALSE)</f>
        <v>32.912624000000001</v>
      </c>
      <c r="F721" s="103">
        <f>VLOOKUP($C721&amp;", "&amp;$D721, '[1]Appendix - GPS Coordinates'!$C:$E, 3, FALSE)</f>
        <v>-96.638883300000003</v>
      </c>
      <c r="G721" s="109" t="s">
        <v>2565</v>
      </c>
      <c r="H721" s="109">
        <v>2016</v>
      </c>
      <c r="I721" s="103">
        <v>2016</v>
      </c>
      <c r="J721" s="110">
        <v>42480</v>
      </c>
      <c r="K721" s="111" t="s">
        <v>246</v>
      </c>
      <c r="L721" s="109" t="s">
        <v>79</v>
      </c>
      <c r="M721" s="112">
        <v>35</v>
      </c>
      <c r="N721" s="109"/>
      <c r="O721" s="109"/>
      <c r="P721" s="113"/>
      <c r="Q721" s="109" t="s">
        <v>2650</v>
      </c>
      <c r="R721" s="109" t="s">
        <v>81</v>
      </c>
      <c r="S721" s="109" t="s">
        <v>238</v>
      </c>
      <c r="T721" s="109" t="s">
        <v>2658</v>
      </c>
      <c r="U721" s="109" t="s">
        <v>2659</v>
      </c>
      <c r="V721" s="109" t="s">
        <v>2564</v>
      </c>
      <c r="W721" s="109">
        <v>2016</v>
      </c>
      <c r="X721" s="114"/>
      <c r="Y721" s="114" t="s">
        <v>2654</v>
      </c>
      <c r="Z721" s="109" t="s">
        <v>2660</v>
      </c>
      <c r="AA721" s="109" t="s">
        <v>2661</v>
      </c>
      <c r="AB721" s="109" t="s">
        <v>2662</v>
      </c>
      <c r="AC721" s="109"/>
      <c r="AD721" s="109"/>
    </row>
    <row r="722" spans="2:30">
      <c r="B722" s="109">
        <v>717</v>
      </c>
      <c r="C722" s="109" t="s">
        <v>2649</v>
      </c>
      <c r="D722" s="109" t="s">
        <v>2564</v>
      </c>
      <c r="E722" s="103">
        <f>VLOOKUP($C722&amp;", "&amp;$D722, '[1]Appendix - GPS Coordinates'!$C:$E, 2, FALSE)</f>
        <v>32.912624000000001</v>
      </c>
      <c r="F722" s="103">
        <f>VLOOKUP($C722&amp;", "&amp;$D722, '[1]Appendix - GPS Coordinates'!$C:$E, 3, FALSE)</f>
        <v>-96.638883300000003</v>
      </c>
      <c r="G722" s="109" t="s">
        <v>2565</v>
      </c>
      <c r="H722" s="109">
        <v>2016</v>
      </c>
      <c r="I722" s="103">
        <v>2016</v>
      </c>
      <c r="J722" s="110">
        <v>42480</v>
      </c>
      <c r="K722" s="111" t="s">
        <v>89</v>
      </c>
      <c r="L722" s="109" t="s">
        <v>79</v>
      </c>
      <c r="M722" s="112">
        <v>50</v>
      </c>
      <c r="N722" s="109"/>
      <c r="O722" s="109">
        <v>15</v>
      </c>
      <c r="P722" s="113"/>
      <c r="Q722" s="109" t="s">
        <v>2650</v>
      </c>
      <c r="R722" s="109" t="s">
        <v>81</v>
      </c>
      <c r="S722" s="109" t="s">
        <v>2663</v>
      </c>
      <c r="T722" s="109" t="s">
        <v>2664</v>
      </c>
      <c r="U722" s="109" t="s">
        <v>2665</v>
      </c>
      <c r="V722" s="109" t="s">
        <v>2564</v>
      </c>
      <c r="W722" s="109">
        <v>2017</v>
      </c>
      <c r="X722" s="114"/>
      <c r="Y722" s="114" t="s">
        <v>2654</v>
      </c>
      <c r="Z722" s="109" t="s">
        <v>2666</v>
      </c>
      <c r="AA722" s="109" t="s">
        <v>2667</v>
      </c>
      <c r="AB722" s="109" t="s">
        <v>2668</v>
      </c>
      <c r="AC722" s="109" t="s">
        <v>2668</v>
      </c>
      <c r="AD722" s="109"/>
    </row>
    <row r="723" spans="2:30">
      <c r="B723" s="109">
        <v>718</v>
      </c>
      <c r="C723" s="109" t="s">
        <v>2669</v>
      </c>
      <c r="D723" s="109" t="s">
        <v>2564</v>
      </c>
      <c r="E723" s="103">
        <f>VLOOKUP($C723&amp;", "&amp;$D723, '[1]Appendix - GPS Coordinates'!$C:$E, 2, FALSE)</f>
        <v>30.671597999999999</v>
      </c>
      <c r="F723" s="103">
        <f>VLOOKUP($C723&amp;", "&amp;$D723, '[1]Appendix - GPS Coordinates'!$C:$E, 3, FALSE)</f>
        <v>-97.655006601204306</v>
      </c>
      <c r="G723" s="109" t="s">
        <v>2565</v>
      </c>
      <c r="H723" s="109">
        <v>2015</v>
      </c>
      <c r="I723" s="103">
        <v>2015</v>
      </c>
      <c r="J723" s="110"/>
      <c r="K723" s="111" t="s">
        <v>246</v>
      </c>
      <c r="L723" s="109" t="s">
        <v>79</v>
      </c>
      <c r="M723" s="112">
        <v>20.239999999999998</v>
      </c>
      <c r="N723" s="109"/>
      <c r="O723" s="109"/>
      <c r="P723" s="113"/>
      <c r="Q723" s="109" t="s">
        <v>2670</v>
      </c>
      <c r="R723" s="109" t="s">
        <v>81</v>
      </c>
      <c r="S723" s="109" t="s">
        <v>398</v>
      </c>
      <c r="T723" s="109" t="s">
        <v>2671</v>
      </c>
      <c r="U723" s="109" t="s">
        <v>2672</v>
      </c>
      <c r="V723" s="109" t="s">
        <v>2564</v>
      </c>
      <c r="W723" s="109">
        <v>1999</v>
      </c>
      <c r="X723" s="114"/>
      <c r="Y723" s="114" t="s">
        <v>2673</v>
      </c>
      <c r="Z723" s="109" t="s">
        <v>2674</v>
      </c>
      <c r="AA723" s="109" t="s">
        <v>2675</v>
      </c>
      <c r="AB723" s="109"/>
      <c r="AC723" s="109"/>
      <c r="AD723" s="109"/>
    </row>
    <row r="724" spans="2:30">
      <c r="B724" s="103">
        <v>719</v>
      </c>
      <c r="C724" s="109" t="s">
        <v>2669</v>
      </c>
      <c r="D724" s="109" t="s">
        <v>2564</v>
      </c>
      <c r="E724" s="103">
        <f>VLOOKUP($C724&amp;", "&amp;$D724, '[1]Appendix - GPS Coordinates'!$C:$E, 2, FALSE)</f>
        <v>30.671597999999999</v>
      </c>
      <c r="F724" s="103">
        <f>VLOOKUP($C724&amp;", "&amp;$D724, '[1]Appendix - GPS Coordinates'!$C:$E, 3, FALSE)</f>
        <v>-97.655006601204306</v>
      </c>
      <c r="G724" s="109" t="s">
        <v>2565</v>
      </c>
      <c r="H724" s="109">
        <v>2015</v>
      </c>
      <c r="I724" s="103">
        <v>2015</v>
      </c>
      <c r="J724" s="110"/>
      <c r="K724" s="111" t="s">
        <v>89</v>
      </c>
      <c r="L724" s="109" t="s">
        <v>79</v>
      </c>
      <c r="M724" s="112">
        <v>150</v>
      </c>
      <c r="N724" s="109" t="s">
        <v>2075</v>
      </c>
      <c r="O724" s="109">
        <v>25</v>
      </c>
      <c r="P724" s="113"/>
      <c r="Q724" s="109" t="s">
        <v>2670</v>
      </c>
      <c r="R724" s="109" t="s">
        <v>81</v>
      </c>
      <c r="S724" s="109" t="s">
        <v>2676</v>
      </c>
      <c r="T724" s="109" t="s">
        <v>2677</v>
      </c>
      <c r="U724" s="109" t="s">
        <v>2678</v>
      </c>
      <c r="V724" s="109" t="s">
        <v>2564</v>
      </c>
      <c r="W724" s="109">
        <v>2018</v>
      </c>
      <c r="X724" s="114"/>
      <c r="Y724" s="114" t="s">
        <v>2679</v>
      </c>
      <c r="Z724" s="109" t="s">
        <v>2680</v>
      </c>
      <c r="AA724" s="109" t="s">
        <v>2681</v>
      </c>
      <c r="AB724" s="109"/>
      <c r="AC724" s="109"/>
      <c r="AD724" s="109"/>
    </row>
    <row r="725" spans="2:30">
      <c r="B725" s="109">
        <v>720</v>
      </c>
      <c r="C725" s="109" t="s">
        <v>2682</v>
      </c>
      <c r="D725" s="109" t="s">
        <v>2564</v>
      </c>
      <c r="E725" s="103">
        <f>VLOOKUP($C725&amp;", "&amp;$D725, '[1]Appendix - GPS Coordinates'!$C:$E, 2, FALSE)</f>
        <v>29.758938199999999</v>
      </c>
      <c r="F725" s="103">
        <f>VLOOKUP($C725&amp;", "&amp;$D725, '[1]Appendix - GPS Coordinates'!$C:$E, 3, FALSE)</f>
        <v>-95.367697399999997</v>
      </c>
      <c r="G725" s="109" t="s">
        <v>2565</v>
      </c>
      <c r="H725" s="109">
        <v>2017</v>
      </c>
      <c r="I725" s="103">
        <v>2017</v>
      </c>
      <c r="J725" s="110">
        <v>42788</v>
      </c>
      <c r="K725" s="111" t="s">
        <v>89</v>
      </c>
      <c r="L725" s="109" t="s">
        <v>79</v>
      </c>
      <c r="M725" s="112">
        <v>20</v>
      </c>
      <c r="N725" s="109"/>
      <c r="O725" s="109">
        <v>20</v>
      </c>
      <c r="P725" s="113"/>
      <c r="Q725" s="109" t="s">
        <v>2683</v>
      </c>
      <c r="R725" s="109" t="s">
        <v>150</v>
      </c>
      <c r="S725" s="109" t="s">
        <v>2684</v>
      </c>
      <c r="T725" s="109"/>
      <c r="U725" s="109" t="s">
        <v>2685</v>
      </c>
      <c r="V725" s="109" t="s">
        <v>2564</v>
      </c>
      <c r="W725" s="109">
        <v>2017</v>
      </c>
      <c r="X725" s="114"/>
      <c r="Y725" s="114" t="s">
        <v>2686</v>
      </c>
      <c r="Z725" s="109"/>
      <c r="AA725" s="109"/>
      <c r="AB725" s="109"/>
      <c r="AC725" s="109"/>
      <c r="AD725" s="109"/>
    </row>
    <row r="726" spans="2:30">
      <c r="B726" s="103">
        <v>721</v>
      </c>
      <c r="C726" s="109" t="s">
        <v>2682</v>
      </c>
      <c r="D726" s="109" t="s">
        <v>2564</v>
      </c>
      <c r="E726" s="103">
        <f>VLOOKUP($C726&amp;", "&amp;$D726, '[1]Appendix - GPS Coordinates'!$C:$E, 2, FALSE)</f>
        <v>29.758938199999999</v>
      </c>
      <c r="F726" s="103">
        <f>VLOOKUP($C726&amp;", "&amp;$D726, '[1]Appendix - GPS Coordinates'!$C:$E, 3, FALSE)</f>
        <v>-95.367697399999997</v>
      </c>
      <c r="G726" s="109" t="s">
        <v>2565</v>
      </c>
      <c r="H726" s="109">
        <v>2015</v>
      </c>
      <c r="I726" s="103">
        <v>2015</v>
      </c>
      <c r="J726" s="110">
        <v>42318</v>
      </c>
      <c r="K726" s="111" t="s">
        <v>89</v>
      </c>
      <c r="L726" s="109" t="s">
        <v>79</v>
      </c>
      <c r="M726" s="112">
        <v>30</v>
      </c>
      <c r="N726" s="109"/>
      <c r="O726" s="109">
        <v>20</v>
      </c>
      <c r="P726" s="113">
        <v>48</v>
      </c>
      <c r="Q726" s="109" t="s">
        <v>2683</v>
      </c>
      <c r="R726" s="109" t="s">
        <v>150</v>
      </c>
      <c r="S726" s="109" t="s">
        <v>2684</v>
      </c>
      <c r="T726" s="109" t="s">
        <v>2687</v>
      </c>
      <c r="U726" s="109" t="s">
        <v>2685</v>
      </c>
      <c r="V726" s="109" t="s">
        <v>2564</v>
      </c>
      <c r="W726" s="109">
        <v>2016</v>
      </c>
      <c r="X726" s="114"/>
      <c r="Y726" s="114" t="s">
        <v>2688</v>
      </c>
      <c r="Z726" s="109"/>
      <c r="AA726" s="109"/>
      <c r="AB726" s="109"/>
      <c r="AC726" s="109"/>
      <c r="AD726" s="109"/>
    </row>
    <row r="727" spans="2:30">
      <c r="B727" s="109">
        <v>722</v>
      </c>
      <c r="C727" s="109" t="s">
        <v>2682</v>
      </c>
      <c r="D727" s="109" t="s">
        <v>2564</v>
      </c>
      <c r="E727" s="103">
        <f>VLOOKUP($C727&amp;", "&amp;$D727, '[1]Appendix - GPS Coordinates'!$C:$E, 2, FALSE)</f>
        <v>29.758938199999999</v>
      </c>
      <c r="F727" s="103">
        <f>VLOOKUP($C727&amp;", "&amp;$D727, '[1]Appendix - GPS Coordinates'!$C:$E, 3, FALSE)</f>
        <v>-95.367697399999997</v>
      </c>
      <c r="G727" s="109" t="s">
        <v>2565</v>
      </c>
      <c r="H727" s="109">
        <v>2021</v>
      </c>
      <c r="I727" s="103">
        <v>2021</v>
      </c>
      <c r="J727" s="110">
        <v>44210</v>
      </c>
      <c r="K727" s="111" t="s">
        <v>89</v>
      </c>
      <c r="L727" s="109" t="s">
        <v>105</v>
      </c>
      <c r="M727" s="112">
        <v>50</v>
      </c>
      <c r="N727" s="109"/>
      <c r="O727" s="109"/>
      <c r="P727" s="113"/>
      <c r="Q727" s="109"/>
      <c r="R727" s="109"/>
      <c r="S727" s="109" t="s">
        <v>2689</v>
      </c>
      <c r="T727" s="109" t="s">
        <v>2690</v>
      </c>
      <c r="U727" s="109" t="s">
        <v>2682</v>
      </c>
      <c r="V727" s="109" t="s">
        <v>2564</v>
      </c>
      <c r="W727" s="109"/>
      <c r="X727" s="114"/>
      <c r="Y727" s="114" t="s">
        <v>2691</v>
      </c>
      <c r="Z727" s="109"/>
      <c r="AA727" s="109"/>
      <c r="AB727" s="109"/>
      <c r="AC727" s="109"/>
      <c r="AD727" s="109" t="s">
        <v>2692</v>
      </c>
    </row>
    <row r="728" spans="2:30">
      <c r="B728" s="109">
        <v>723</v>
      </c>
      <c r="C728" s="109" t="s">
        <v>2682</v>
      </c>
      <c r="D728" s="109" t="s">
        <v>2564</v>
      </c>
      <c r="E728" s="103">
        <f>VLOOKUP($C728&amp;", "&amp;$D728, '[1]Appendix - GPS Coordinates'!$C:$E, 2, FALSE)</f>
        <v>29.758938199999999</v>
      </c>
      <c r="F728" s="103">
        <f>VLOOKUP($C728&amp;", "&amp;$D728, '[1]Appendix - GPS Coordinates'!$C:$E, 3, FALSE)</f>
        <v>-95.367697399999997</v>
      </c>
      <c r="G728" s="109" t="s">
        <v>2565</v>
      </c>
      <c r="H728" s="109">
        <v>2020</v>
      </c>
      <c r="I728" s="103">
        <v>2020</v>
      </c>
      <c r="J728" s="110">
        <v>43951</v>
      </c>
      <c r="K728" s="111" t="s">
        <v>89</v>
      </c>
      <c r="L728" s="109" t="s">
        <v>79</v>
      </c>
      <c r="M728" s="112">
        <v>492.00865677321156</v>
      </c>
      <c r="N728" s="109"/>
      <c r="O728" s="109">
        <v>5</v>
      </c>
      <c r="P728" s="113"/>
      <c r="Q728" s="109" t="s">
        <v>2693</v>
      </c>
      <c r="R728" s="109" t="s">
        <v>150</v>
      </c>
      <c r="S728" s="109" t="s">
        <v>2693</v>
      </c>
      <c r="T728" s="109"/>
      <c r="U728" s="109"/>
      <c r="V728" s="109" t="s">
        <v>2682</v>
      </c>
      <c r="W728" s="109"/>
      <c r="X728" s="114">
        <v>1034399</v>
      </c>
      <c r="Y728" s="114" t="s">
        <v>2694</v>
      </c>
      <c r="Z728" s="109"/>
      <c r="AA728" s="109"/>
      <c r="AB728" s="109"/>
      <c r="AC728" s="109"/>
      <c r="AD728" s="109" t="s">
        <v>2695</v>
      </c>
    </row>
    <row r="729" spans="2:30">
      <c r="B729" s="103">
        <v>724</v>
      </c>
      <c r="C729" s="109" t="s">
        <v>2696</v>
      </c>
      <c r="D729" s="109" t="s">
        <v>2564</v>
      </c>
      <c r="E729" s="103">
        <f>VLOOKUP($C729&amp;", "&amp;$D729, '[1]Appendix - GPS Coordinates'!$C:$E, 2, FALSE)</f>
        <v>30.047468800000001</v>
      </c>
      <c r="F729" s="103">
        <f>VLOOKUP($C729&amp;", "&amp;$D729, '[1]Appendix - GPS Coordinates'!$C:$E, 3, FALSE)</f>
        <v>-99.140020699999994</v>
      </c>
      <c r="G729" s="109" t="s">
        <v>2565</v>
      </c>
      <c r="H729" s="109">
        <v>2018</v>
      </c>
      <c r="I729" s="103">
        <v>2018</v>
      </c>
      <c r="J729" s="110">
        <v>43419</v>
      </c>
      <c r="K729" s="111" t="s">
        <v>89</v>
      </c>
      <c r="L729" s="109" t="s">
        <v>79</v>
      </c>
      <c r="M729" s="112">
        <v>25</v>
      </c>
      <c r="N729" s="109"/>
      <c r="O729" s="109">
        <v>15</v>
      </c>
      <c r="P729" s="113"/>
      <c r="Q729" s="109" t="s">
        <v>2697</v>
      </c>
      <c r="R729" s="109" t="s">
        <v>81</v>
      </c>
      <c r="S729" s="109" t="s">
        <v>2630</v>
      </c>
      <c r="T729" s="109" t="s">
        <v>2631</v>
      </c>
      <c r="U729" s="109" t="s">
        <v>2632</v>
      </c>
      <c r="V729" s="109" t="s">
        <v>2564</v>
      </c>
      <c r="W729" s="109">
        <v>2020</v>
      </c>
      <c r="X729" s="114"/>
      <c r="Y729" s="114" t="s">
        <v>2633</v>
      </c>
      <c r="Z729" s="109" t="s">
        <v>2634</v>
      </c>
      <c r="AA729" s="109"/>
      <c r="AB729" s="109"/>
      <c r="AC729" s="109"/>
      <c r="AD729" s="109" t="s">
        <v>2698</v>
      </c>
    </row>
    <row r="730" spans="2:30">
      <c r="B730" s="109">
        <v>725</v>
      </c>
      <c r="C730" s="109" t="s">
        <v>2699</v>
      </c>
      <c r="D730" s="109" t="s">
        <v>2564</v>
      </c>
      <c r="E730" s="103">
        <f>VLOOKUP($C730&amp;", "&amp;$D730, '[1]Appendix - GPS Coordinates'!$C:$E, 2, FALSE)</f>
        <v>29.702826600000002</v>
      </c>
      <c r="F730" s="103">
        <f>VLOOKUP($C730&amp;", "&amp;$D730, '[1]Appendix - GPS Coordinates'!$C:$E, 3, FALSE)</f>
        <v>-98.125734800000004</v>
      </c>
      <c r="G730" s="109" t="s">
        <v>2565</v>
      </c>
      <c r="H730" s="109">
        <v>2018</v>
      </c>
      <c r="I730" s="103">
        <v>2018</v>
      </c>
      <c r="J730" s="110">
        <v>43419</v>
      </c>
      <c r="K730" s="111" t="s">
        <v>89</v>
      </c>
      <c r="L730" s="109" t="s">
        <v>79</v>
      </c>
      <c r="M730" s="112">
        <v>100</v>
      </c>
      <c r="N730" s="109"/>
      <c r="O730" s="109">
        <v>15</v>
      </c>
      <c r="P730" s="113">
        <v>25</v>
      </c>
      <c r="Q730" s="109" t="s">
        <v>2700</v>
      </c>
      <c r="R730" s="109" t="s">
        <v>81</v>
      </c>
      <c r="S730" s="109" t="s">
        <v>2630</v>
      </c>
      <c r="T730" s="109" t="s">
        <v>2631</v>
      </c>
      <c r="U730" s="109" t="s">
        <v>2632</v>
      </c>
      <c r="V730" s="109" t="s">
        <v>2564</v>
      </c>
      <c r="W730" s="109">
        <v>2020</v>
      </c>
      <c r="X730" s="114"/>
      <c r="Y730" s="114" t="s">
        <v>2633</v>
      </c>
      <c r="Z730" s="109" t="s">
        <v>2634</v>
      </c>
      <c r="AA730" s="109"/>
      <c r="AB730" s="109"/>
      <c r="AC730" s="109"/>
      <c r="AD730" s="109" t="s">
        <v>2701</v>
      </c>
    </row>
    <row r="731" spans="2:30">
      <c r="B731" s="109">
        <v>726</v>
      </c>
      <c r="C731" s="109" t="s">
        <v>2702</v>
      </c>
      <c r="D731" s="109" t="s">
        <v>2564</v>
      </c>
      <c r="E731" s="103">
        <f>VLOOKUP($C731&amp;", "&amp;$D731, '[1]Appendix - GPS Coordinates'!$C:$E, 2, FALSE)</f>
        <v>29.4246002</v>
      </c>
      <c r="F731" s="103">
        <f>VLOOKUP($C731&amp;", "&amp;$D731, '[1]Appendix - GPS Coordinates'!$C:$E, 3, FALSE)</f>
        <v>-98.495140500000005</v>
      </c>
      <c r="G731" s="109" t="s">
        <v>2565</v>
      </c>
      <c r="H731" s="109"/>
      <c r="I731" s="103">
        <v>2016</v>
      </c>
      <c r="J731" s="110"/>
      <c r="K731" s="111" t="s">
        <v>89</v>
      </c>
      <c r="L731" s="109" t="s">
        <v>165</v>
      </c>
      <c r="M731" s="112">
        <v>1.2</v>
      </c>
      <c r="N731" s="109" t="s">
        <v>166</v>
      </c>
      <c r="O731" s="109"/>
      <c r="P731" s="113"/>
      <c r="Q731" s="109" t="s">
        <v>2566</v>
      </c>
      <c r="R731" s="109" t="s">
        <v>81</v>
      </c>
      <c r="S731" s="109"/>
      <c r="T731" s="109" t="s">
        <v>2703</v>
      </c>
      <c r="U731" s="109" t="s">
        <v>2563</v>
      </c>
      <c r="V731" s="109" t="s">
        <v>2564</v>
      </c>
      <c r="W731" s="109">
        <v>2016</v>
      </c>
      <c r="X731" s="114"/>
      <c r="Y731" s="114" t="s">
        <v>1619</v>
      </c>
      <c r="Z731" s="109"/>
      <c r="AA731" s="109"/>
      <c r="AB731" s="109"/>
      <c r="AC731" s="109"/>
      <c r="AD731" s="109"/>
    </row>
    <row r="732" spans="2:30">
      <c r="B732" s="103">
        <v>727</v>
      </c>
      <c r="C732" s="109" t="s">
        <v>2702</v>
      </c>
      <c r="D732" s="109" t="s">
        <v>2564</v>
      </c>
      <c r="E732" s="103">
        <f>VLOOKUP($C732&amp;", "&amp;$D732, '[1]Appendix - GPS Coordinates'!$C:$E, 2, FALSE)</f>
        <v>29.4246002</v>
      </c>
      <c r="F732" s="103">
        <f>VLOOKUP($C732&amp;", "&amp;$D732, '[1]Appendix - GPS Coordinates'!$C:$E, 3, FALSE)</f>
        <v>-98.495140500000005</v>
      </c>
      <c r="G732" s="109" t="s">
        <v>2565</v>
      </c>
      <c r="H732" s="109"/>
      <c r="I732" s="103">
        <v>2019</v>
      </c>
      <c r="J732" s="110"/>
      <c r="K732" s="111" t="s">
        <v>89</v>
      </c>
      <c r="L732" s="109" t="s">
        <v>165</v>
      </c>
      <c r="M732" s="112">
        <v>5</v>
      </c>
      <c r="N732" s="109" t="s">
        <v>166</v>
      </c>
      <c r="O732" s="109"/>
      <c r="P732" s="113"/>
      <c r="Q732" s="109" t="s">
        <v>2566</v>
      </c>
      <c r="R732" s="109" t="s">
        <v>81</v>
      </c>
      <c r="S732" s="109"/>
      <c r="T732" s="109" t="s">
        <v>2704</v>
      </c>
      <c r="U732" s="109"/>
      <c r="V732" s="109"/>
      <c r="W732" s="109">
        <v>2019</v>
      </c>
      <c r="X732" s="114"/>
      <c r="Y732" s="114" t="s">
        <v>2705</v>
      </c>
      <c r="Z732" s="109" t="s">
        <v>714</v>
      </c>
      <c r="AA732" s="109"/>
      <c r="AB732" s="109"/>
      <c r="AC732" s="109"/>
      <c r="AD732" s="109"/>
    </row>
    <row r="733" spans="2:30">
      <c r="B733" s="109">
        <v>728</v>
      </c>
      <c r="C733" s="109" t="s">
        <v>2702</v>
      </c>
      <c r="D733" s="109" t="s">
        <v>2564</v>
      </c>
      <c r="E733" s="103">
        <f>VLOOKUP($C733&amp;", "&amp;$D733, '[1]Appendix - GPS Coordinates'!$C:$E, 2, FALSE)</f>
        <v>29.4246002</v>
      </c>
      <c r="F733" s="103">
        <f>VLOOKUP($C733&amp;", "&amp;$D733, '[1]Appendix - GPS Coordinates'!$C:$E, 3, FALSE)</f>
        <v>-98.495140500000005</v>
      </c>
      <c r="G733" s="109" t="s">
        <v>2565</v>
      </c>
      <c r="H733" s="109">
        <v>2015</v>
      </c>
      <c r="I733" s="103">
        <v>2015</v>
      </c>
      <c r="J733" s="110">
        <v>42292</v>
      </c>
      <c r="K733" s="111" t="s">
        <v>89</v>
      </c>
      <c r="L733" s="109" t="s">
        <v>79</v>
      </c>
      <c r="M733" s="112">
        <v>50</v>
      </c>
      <c r="N733" s="109"/>
      <c r="O733" s="109">
        <v>25</v>
      </c>
      <c r="P733" s="113"/>
      <c r="Q733" s="109" t="s">
        <v>2566</v>
      </c>
      <c r="R733" s="109" t="s">
        <v>81</v>
      </c>
      <c r="S733" s="109" t="s">
        <v>2706</v>
      </c>
      <c r="T733" s="109" t="s">
        <v>2707</v>
      </c>
      <c r="U733" s="109" t="s">
        <v>2665</v>
      </c>
      <c r="V733" s="109" t="s">
        <v>2564</v>
      </c>
      <c r="W733" s="109">
        <v>2018</v>
      </c>
      <c r="X733" s="114"/>
      <c r="Y733" s="114" t="s">
        <v>2708</v>
      </c>
      <c r="Z733" s="109" t="s">
        <v>2709</v>
      </c>
      <c r="AA733" s="109" t="s">
        <v>2710</v>
      </c>
      <c r="AB733" s="109" t="s">
        <v>2711</v>
      </c>
      <c r="AC733" s="109"/>
      <c r="AD733" s="109"/>
    </row>
    <row r="734" spans="2:30">
      <c r="B734" s="103">
        <v>729</v>
      </c>
      <c r="C734" s="109" t="s">
        <v>2712</v>
      </c>
      <c r="D734" s="109" t="s">
        <v>2564</v>
      </c>
      <c r="E734" s="103">
        <f>VLOOKUP($C734&amp;", "&amp;$D734, '[1]Appendix - GPS Coordinates'!$C:$E, 2, FALSE)</f>
        <v>30.005627499999999</v>
      </c>
      <c r="F734" s="103">
        <f>VLOOKUP($C734&amp;", "&amp;$D734, '[1]Appendix - GPS Coordinates'!$C:$E, 3, FALSE)</f>
        <v>-97.1559077</v>
      </c>
      <c r="G734" s="109" t="s">
        <v>2565</v>
      </c>
      <c r="H734" s="109">
        <v>2020</v>
      </c>
      <c r="I734" s="103">
        <v>2020</v>
      </c>
      <c r="J734" s="110">
        <v>43880</v>
      </c>
      <c r="K734" s="111" t="s">
        <v>89</v>
      </c>
      <c r="L734" s="109" t="s">
        <v>79</v>
      </c>
      <c r="M734" s="112">
        <v>1</v>
      </c>
      <c r="N734" s="109"/>
      <c r="O734" s="109">
        <v>25</v>
      </c>
      <c r="P734" s="113">
        <v>56</v>
      </c>
      <c r="Q734" s="109" t="s">
        <v>2713</v>
      </c>
      <c r="R734" s="109" t="s">
        <v>81</v>
      </c>
      <c r="S734" s="109" t="s">
        <v>2714</v>
      </c>
      <c r="T734" s="109" t="s">
        <v>2715</v>
      </c>
      <c r="U734" s="109" t="s">
        <v>2712</v>
      </c>
      <c r="V734" s="109" t="s">
        <v>2564</v>
      </c>
      <c r="W734" s="109">
        <v>2021</v>
      </c>
      <c r="X734" s="114"/>
      <c r="Y734" s="109" t="s">
        <v>2716</v>
      </c>
      <c r="Z734" s="109" t="s">
        <v>2717</v>
      </c>
      <c r="AA734" s="109"/>
      <c r="AB734" s="109"/>
      <c r="AC734" s="109"/>
      <c r="AD734" s="109"/>
    </row>
    <row r="735" spans="2:30">
      <c r="B735" s="109">
        <v>730</v>
      </c>
      <c r="C735" s="109" t="s">
        <v>2718</v>
      </c>
      <c r="D735" s="109" t="s">
        <v>2564</v>
      </c>
      <c r="E735" s="103">
        <f>VLOOKUP($C735&amp;", "&amp;$D735, '[1]Appendix - GPS Coordinates'!$C:$E, 2, FALSE)</f>
        <v>29.5480071</v>
      </c>
      <c r="F735" s="103">
        <f>VLOOKUP($C735&amp;", "&amp;$D735, '[1]Appendix - GPS Coordinates'!$C:$E, 3, FALSE)</f>
        <v>-98.291123499999998</v>
      </c>
      <c r="G735" s="109" t="s">
        <v>2565</v>
      </c>
      <c r="H735" s="109">
        <v>2016</v>
      </c>
      <c r="I735" s="103">
        <v>2016</v>
      </c>
      <c r="J735" s="110">
        <v>42578</v>
      </c>
      <c r="K735" s="111" t="s">
        <v>89</v>
      </c>
      <c r="L735" s="109" t="s">
        <v>165</v>
      </c>
      <c r="M735" s="112">
        <v>7.6999999999999999E-2</v>
      </c>
      <c r="N735" s="109"/>
      <c r="O735" s="109">
        <v>25</v>
      </c>
      <c r="P735" s="113"/>
      <c r="Q735" s="109" t="s">
        <v>2566</v>
      </c>
      <c r="R735" s="109" t="s">
        <v>81</v>
      </c>
      <c r="S735" s="109" t="s">
        <v>866</v>
      </c>
      <c r="T735" s="109"/>
      <c r="U735" s="109" t="s">
        <v>2719</v>
      </c>
      <c r="V735" s="109" t="s">
        <v>2564</v>
      </c>
      <c r="W735" s="109"/>
      <c r="X735" s="114">
        <v>117.7</v>
      </c>
      <c r="Y735" s="114" t="s">
        <v>2720</v>
      </c>
      <c r="Z735" s="109"/>
      <c r="AA735" s="109"/>
      <c r="AB735" s="109"/>
      <c r="AC735" s="109"/>
      <c r="AD735" s="109"/>
    </row>
    <row r="736" spans="2:30">
      <c r="B736" s="109">
        <v>731</v>
      </c>
      <c r="C736" s="109" t="s">
        <v>2721</v>
      </c>
      <c r="D736" s="109" t="s">
        <v>2722</v>
      </c>
      <c r="E736" s="103">
        <f>VLOOKUP($C736&amp;", "&amp;$D736, '[1]Appendix - GPS Coordinates'!$C:$E, 2, FALSE)</f>
        <v>40.759619800000003</v>
      </c>
      <c r="F736" s="103">
        <f>VLOOKUP($C736&amp;", "&amp;$D736, '[1]Appendix - GPS Coordinates'!$C:$E, 3, FALSE)</f>
        <v>-111.8867975</v>
      </c>
      <c r="G736" s="109" t="s">
        <v>2106</v>
      </c>
      <c r="H736" s="109">
        <v>2018</v>
      </c>
      <c r="I736" s="103">
        <v>2018</v>
      </c>
      <c r="J736" s="110">
        <v>43382</v>
      </c>
      <c r="K736" s="111" t="s">
        <v>89</v>
      </c>
      <c r="L736" s="109" t="s">
        <v>105</v>
      </c>
      <c r="M736" s="112">
        <v>0.11</v>
      </c>
      <c r="N736" s="109"/>
      <c r="O736" s="109"/>
      <c r="P736" s="113"/>
      <c r="Q736" s="109"/>
      <c r="R736" s="109"/>
      <c r="S736" s="109"/>
      <c r="T736" s="109" t="s">
        <v>2723</v>
      </c>
      <c r="U736" s="109" t="s">
        <v>2721</v>
      </c>
      <c r="V736" s="109" t="s">
        <v>2722</v>
      </c>
      <c r="W736" s="109"/>
      <c r="X736" s="114"/>
      <c r="Y736" s="114" t="s">
        <v>2724</v>
      </c>
      <c r="Z736" s="109"/>
      <c r="AA736" s="109"/>
      <c r="AB736" s="109"/>
      <c r="AC736" s="109"/>
      <c r="AD736" s="109"/>
    </row>
    <row r="737" spans="2:30">
      <c r="B737" s="103">
        <v>732</v>
      </c>
      <c r="C737" s="109" t="s">
        <v>2721</v>
      </c>
      <c r="D737" s="109" t="s">
        <v>2722</v>
      </c>
      <c r="E737" s="103">
        <f>VLOOKUP($C737&amp;", "&amp;$D737, '[1]Appendix - GPS Coordinates'!$C:$E, 2, FALSE)</f>
        <v>40.759619800000003</v>
      </c>
      <c r="F737" s="103">
        <f>VLOOKUP($C737&amp;", "&amp;$D737, '[1]Appendix - GPS Coordinates'!$C:$E, 3, FALSE)</f>
        <v>-111.8867975</v>
      </c>
      <c r="G737" s="109" t="s">
        <v>2106</v>
      </c>
      <c r="H737" s="109">
        <v>2020</v>
      </c>
      <c r="I737" s="103">
        <v>2020</v>
      </c>
      <c r="J737" s="110">
        <v>44012</v>
      </c>
      <c r="K737" s="111" t="s">
        <v>89</v>
      </c>
      <c r="L737" s="109" t="s">
        <v>105</v>
      </c>
      <c r="M737" s="112">
        <v>0.115</v>
      </c>
      <c r="N737" s="109"/>
      <c r="O737" s="109"/>
      <c r="P737" s="113"/>
      <c r="Q737" s="109" t="s">
        <v>944</v>
      </c>
      <c r="R737" s="109" t="s">
        <v>150</v>
      </c>
      <c r="S737" s="109"/>
      <c r="T737" s="109"/>
      <c r="U737" s="109" t="s">
        <v>2721</v>
      </c>
      <c r="V737" s="109" t="s">
        <v>2722</v>
      </c>
      <c r="W737" s="109">
        <v>2020</v>
      </c>
      <c r="X737" s="114"/>
      <c r="Y737" s="114" t="s">
        <v>2725</v>
      </c>
      <c r="Z737" s="109"/>
      <c r="AA737" s="109"/>
      <c r="AB737" s="109"/>
      <c r="AC737" s="109"/>
      <c r="AD737" s="109"/>
    </row>
    <row r="738" spans="2:30">
      <c r="B738" s="109">
        <v>733</v>
      </c>
      <c r="C738" s="109" t="s">
        <v>2721</v>
      </c>
      <c r="D738" s="109" t="s">
        <v>2722</v>
      </c>
      <c r="E738" s="103">
        <f>VLOOKUP($C738&amp;", "&amp;$D738, '[1]Appendix - GPS Coordinates'!$C:$E, 2, FALSE)</f>
        <v>40.759619800000003</v>
      </c>
      <c r="F738" s="103">
        <f>VLOOKUP($C738&amp;", "&amp;$D738, '[1]Appendix - GPS Coordinates'!$C:$E, 3, FALSE)</f>
        <v>-111.8867975</v>
      </c>
      <c r="G738" s="109" t="s">
        <v>2106</v>
      </c>
      <c r="H738" s="109">
        <v>2017</v>
      </c>
      <c r="I738" s="103">
        <v>2017</v>
      </c>
      <c r="J738" s="110"/>
      <c r="K738" s="111" t="s">
        <v>89</v>
      </c>
      <c r="L738" s="109" t="s">
        <v>105</v>
      </c>
      <c r="M738" s="112">
        <v>0.218</v>
      </c>
      <c r="N738" s="109"/>
      <c r="O738" s="109"/>
      <c r="P738" s="113"/>
      <c r="Q738" s="109"/>
      <c r="R738" s="109"/>
      <c r="S738" s="109"/>
      <c r="T738" s="109" t="s">
        <v>2726</v>
      </c>
      <c r="U738" s="109" t="s">
        <v>2721</v>
      </c>
      <c r="V738" s="109" t="s">
        <v>2722</v>
      </c>
      <c r="W738" s="109">
        <v>2017</v>
      </c>
      <c r="X738" s="114">
        <v>320</v>
      </c>
      <c r="Y738" s="114" t="s">
        <v>2727</v>
      </c>
      <c r="Z738" s="109"/>
      <c r="AA738" s="109"/>
      <c r="AB738" s="109"/>
      <c r="AC738" s="109"/>
      <c r="AD738" s="109"/>
    </row>
    <row r="739" spans="2:30">
      <c r="B739" s="109">
        <v>734</v>
      </c>
      <c r="C739" s="109" t="s">
        <v>2721</v>
      </c>
      <c r="D739" s="109" t="s">
        <v>2722</v>
      </c>
      <c r="E739" s="103">
        <f>VLOOKUP($C739&amp;", "&amp;$D739, '[1]Appendix - GPS Coordinates'!$C:$E, 2, FALSE)</f>
        <v>40.759619800000003</v>
      </c>
      <c r="F739" s="103">
        <f>VLOOKUP($C739&amp;", "&amp;$D739, '[1]Appendix - GPS Coordinates'!$C:$E, 3, FALSE)</f>
        <v>-111.8867975</v>
      </c>
      <c r="G739" s="109" t="s">
        <v>2106</v>
      </c>
      <c r="H739" s="109">
        <v>2017</v>
      </c>
      <c r="I739" s="103">
        <v>2017</v>
      </c>
      <c r="J739" s="110">
        <v>42500</v>
      </c>
      <c r="K739" s="111" t="s">
        <v>89</v>
      </c>
      <c r="L739" s="109" t="s">
        <v>165</v>
      </c>
      <c r="M739" s="112">
        <v>3</v>
      </c>
      <c r="N739" s="109" t="s">
        <v>166</v>
      </c>
      <c r="O739" s="109">
        <v>20</v>
      </c>
      <c r="P739" s="113"/>
      <c r="Q739" s="109" t="s">
        <v>2728</v>
      </c>
      <c r="R739" s="109" t="s">
        <v>150</v>
      </c>
      <c r="S739" s="109"/>
      <c r="T739" s="109" t="s">
        <v>2729</v>
      </c>
      <c r="U739" s="109" t="s">
        <v>2730</v>
      </c>
      <c r="V739" s="109" t="s">
        <v>2722</v>
      </c>
      <c r="W739" s="109"/>
      <c r="X739" s="114"/>
      <c r="Y739" s="114" t="s">
        <v>2731</v>
      </c>
      <c r="Z739" s="109" t="s">
        <v>2732</v>
      </c>
      <c r="AA739" s="109"/>
      <c r="AB739" s="109"/>
      <c r="AC739" s="109"/>
      <c r="AD739" s="109" t="s">
        <v>2733</v>
      </c>
    </row>
    <row r="740" spans="2:30">
      <c r="B740" s="103">
        <v>735</v>
      </c>
      <c r="C740" s="109" t="s">
        <v>2721</v>
      </c>
      <c r="D740" s="109" t="s">
        <v>2722</v>
      </c>
      <c r="E740" s="103">
        <f>VLOOKUP($C740&amp;", "&amp;$D740, '[1]Appendix - GPS Coordinates'!$C:$E, 2, FALSE)</f>
        <v>40.759619800000003</v>
      </c>
      <c r="F740" s="103">
        <f>VLOOKUP($C740&amp;", "&amp;$D740, '[1]Appendix - GPS Coordinates'!$C:$E, 3, FALSE)</f>
        <v>-111.8867975</v>
      </c>
      <c r="G740" s="109" t="s">
        <v>2106</v>
      </c>
      <c r="H740" s="109">
        <v>2020</v>
      </c>
      <c r="I740" s="103">
        <v>2020</v>
      </c>
      <c r="J740" s="110">
        <v>44159</v>
      </c>
      <c r="K740" s="111" t="s">
        <v>89</v>
      </c>
      <c r="L740" s="109" t="s">
        <v>90</v>
      </c>
      <c r="M740" s="112">
        <v>39</v>
      </c>
      <c r="N740" s="109"/>
      <c r="O740" s="109"/>
      <c r="P740" s="113"/>
      <c r="Q740" s="109" t="s">
        <v>944</v>
      </c>
      <c r="R740" s="109" t="s">
        <v>150</v>
      </c>
      <c r="S740" s="109" t="s">
        <v>2734</v>
      </c>
      <c r="T740" s="109" t="s">
        <v>2735</v>
      </c>
      <c r="U740" s="109" t="s">
        <v>2736</v>
      </c>
      <c r="V740" s="109" t="s">
        <v>2722</v>
      </c>
      <c r="W740" s="109">
        <v>2023</v>
      </c>
      <c r="X740" s="114">
        <v>100000</v>
      </c>
      <c r="Y740" s="114" t="s">
        <v>2737</v>
      </c>
      <c r="Z740" s="109" t="s">
        <v>1395</v>
      </c>
      <c r="AA740" s="109"/>
      <c r="AB740" s="109"/>
      <c r="AC740" s="109"/>
      <c r="AD740" s="109"/>
    </row>
    <row r="741" spans="2:30">
      <c r="B741" s="109">
        <v>736</v>
      </c>
      <c r="C741" s="109" t="s">
        <v>2738</v>
      </c>
      <c r="D741" s="109" t="s">
        <v>2722</v>
      </c>
      <c r="E741" s="103">
        <f>VLOOKUP($C741&amp;", "&amp;$D741, '[1]Appendix - GPS Coordinates'!$C:$E, 2, FALSE)</f>
        <v>40.114955000000002</v>
      </c>
      <c r="F741" s="103">
        <f>VLOOKUP($C741&amp;", "&amp;$D741, '[1]Appendix - GPS Coordinates'!$C:$E, 3, FALSE)</f>
        <v>-111.654923</v>
      </c>
      <c r="G741" s="109" t="s">
        <v>2106</v>
      </c>
      <c r="H741" s="109">
        <v>2019</v>
      </c>
      <c r="I741" s="103">
        <v>2019</v>
      </c>
      <c r="J741" s="110">
        <v>43731</v>
      </c>
      <c r="K741" s="111" t="s">
        <v>89</v>
      </c>
      <c r="L741" s="109" t="s">
        <v>79</v>
      </c>
      <c r="M741" s="112">
        <v>80</v>
      </c>
      <c r="N741" s="109" t="s">
        <v>166</v>
      </c>
      <c r="O741" s="109"/>
      <c r="P741" s="113"/>
      <c r="Q741" s="109" t="s">
        <v>2738</v>
      </c>
      <c r="R741" s="109" t="s">
        <v>133</v>
      </c>
      <c r="S741" s="109" t="s">
        <v>98</v>
      </c>
      <c r="T741" s="109" t="s">
        <v>2739</v>
      </c>
      <c r="U741" s="109" t="s">
        <v>2740</v>
      </c>
      <c r="V741" s="109" t="s">
        <v>2722</v>
      </c>
      <c r="W741" s="109"/>
      <c r="X741" s="114"/>
      <c r="Y741" s="114" t="s">
        <v>2741</v>
      </c>
      <c r="Z741" s="109"/>
      <c r="AA741" s="109"/>
      <c r="AB741" s="109"/>
      <c r="AC741" s="109"/>
      <c r="AD741" s="109" t="s">
        <v>2742</v>
      </c>
    </row>
    <row r="742" spans="2:30">
      <c r="B742" s="103">
        <v>737</v>
      </c>
      <c r="C742" s="109" t="s">
        <v>2743</v>
      </c>
      <c r="D742" s="109" t="s">
        <v>2744</v>
      </c>
      <c r="E742" s="103">
        <f>VLOOKUP($C742&amp;", "&amp;$D742, '[1]Appendix - GPS Coordinates'!$C:$E, 2, FALSE)</f>
        <v>44.476160100000001</v>
      </c>
      <c r="F742" s="103">
        <f>VLOOKUP($C742&amp;", "&amp;$D742, '[1]Appendix - GPS Coordinates'!$C:$E, 3, FALSE)</f>
        <v>-73.212906000000004</v>
      </c>
      <c r="G742" s="109" t="s">
        <v>961</v>
      </c>
      <c r="H742" s="109"/>
      <c r="I742" s="103">
        <v>2017</v>
      </c>
      <c r="J742" s="110"/>
      <c r="K742" s="111" t="s">
        <v>89</v>
      </c>
      <c r="L742" s="109" t="s">
        <v>165</v>
      </c>
      <c r="M742" s="112">
        <v>0.2</v>
      </c>
      <c r="N742" s="109" t="s">
        <v>166</v>
      </c>
      <c r="O742" s="109"/>
      <c r="P742" s="113"/>
      <c r="Q742" s="109" t="s">
        <v>2745</v>
      </c>
      <c r="R742" s="109" t="s">
        <v>81</v>
      </c>
      <c r="S742" s="109"/>
      <c r="T742" s="109" t="s">
        <v>2746</v>
      </c>
      <c r="U742" s="109"/>
      <c r="V742" s="109"/>
      <c r="W742" s="109">
        <v>2017</v>
      </c>
      <c r="X742" s="114"/>
      <c r="Y742" s="114" t="s">
        <v>714</v>
      </c>
      <c r="Z742" s="109"/>
      <c r="AA742" s="109"/>
      <c r="AB742" s="109"/>
      <c r="AC742" s="109"/>
      <c r="AD742" s="109"/>
    </row>
    <row r="743" spans="2:30">
      <c r="B743" s="109">
        <v>738</v>
      </c>
      <c r="C743" s="109" t="s">
        <v>2747</v>
      </c>
      <c r="D743" s="109" t="s">
        <v>2748</v>
      </c>
      <c r="E743" s="103">
        <f>VLOOKUP($C743&amp;", "&amp;$D743, '[1]Appendix - GPS Coordinates'!$C:$E, 2, FALSE)</f>
        <v>38.876932600000004</v>
      </c>
      <c r="F743" s="103">
        <f>VLOOKUP($C743&amp;", "&amp;$D743, '[1]Appendix - GPS Coordinates'!$C:$E, 3, FALSE)</f>
        <v>-77.089309400000005</v>
      </c>
      <c r="G743" s="109" t="s">
        <v>1005</v>
      </c>
      <c r="H743" s="109">
        <v>2020</v>
      </c>
      <c r="I743" s="103">
        <v>2020</v>
      </c>
      <c r="J743" s="110">
        <v>44176</v>
      </c>
      <c r="K743" s="111" t="s">
        <v>89</v>
      </c>
      <c r="L743" s="109" t="s">
        <v>105</v>
      </c>
      <c r="M743" s="112">
        <v>0.58199999999999996</v>
      </c>
      <c r="N743" s="109" t="s">
        <v>126</v>
      </c>
      <c r="O743" s="109"/>
      <c r="P743" s="113"/>
      <c r="Q743" s="109" t="s">
        <v>2749</v>
      </c>
      <c r="R743" s="109" t="s">
        <v>150</v>
      </c>
      <c r="S743" s="109" t="s">
        <v>2750</v>
      </c>
      <c r="T743" s="109" t="s">
        <v>2751</v>
      </c>
      <c r="U743" s="109" t="s">
        <v>1815</v>
      </c>
      <c r="V743" s="109" t="s">
        <v>2748</v>
      </c>
      <c r="W743" s="109"/>
      <c r="X743" s="114"/>
      <c r="Y743" s="114" t="s">
        <v>2752</v>
      </c>
      <c r="Z743" s="109"/>
      <c r="AA743" s="109"/>
      <c r="AB743" s="109"/>
      <c r="AC743" s="109"/>
      <c r="AD743" s="109"/>
    </row>
    <row r="744" spans="2:30">
      <c r="B744" s="109">
        <v>739</v>
      </c>
      <c r="C744" s="109" t="s">
        <v>2747</v>
      </c>
      <c r="D744" s="109" t="s">
        <v>2748</v>
      </c>
      <c r="E744" s="103">
        <f>VLOOKUP($C744&amp;", "&amp;$D744, '[1]Appendix - GPS Coordinates'!$C:$E, 2, FALSE)</f>
        <v>38.876932600000004</v>
      </c>
      <c r="F744" s="103">
        <f>VLOOKUP($C744&amp;", "&amp;$D744, '[1]Appendix - GPS Coordinates'!$C:$E, 3, FALSE)</f>
        <v>-77.089309400000005</v>
      </c>
      <c r="G744" s="109" t="s">
        <v>1005</v>
      </c>
      <c r="H744" s="109">
        <v>2020</v>
      </c>
      <c r="I744" s="103">
        <v>2020</v>
      </c>
      <c r="J744" s="110">
        <v>43859</v>
      </c>
      <c r="K744" s="111" t="s">
        <v>89</v>
      </c>
      <c r="L744" s="109" t="s">
        <v>2753</v>
      </c>
      <c r="M744" s="112">
        <v>38</v>
      </c>
      <c r="N744" s="109"/>
      <c r="O744" s="109"/>
      <c r="P744" s="113"/>
      <c r="Q744" s="109" t="s">
        <v>2749</v>
      </c>
      <c r="R744" s="109" t="s">
        <v>150</v>
      </c>
      <c r="S744" s="109"/>
      <c r="T744" s="109" t="s">
        <v>2754</v>
      </c>
      <c r="U744" s="109" t="s">
        <v>2755</v>
      </c>
      <c r="V744" s="109" t="s">
        <v>2748</v>
      </c>
      <c r="W744" s="109">
        <v>2022</v>
      </c>
      <c r="X744" s="114">
        <v>79000</v>
      </c>
      <c r="Y744" s="114" t="s">
        <v>2756</v>
      </c>
      <c r="Z744" s="109"/>
      <c r="AA744" s="109"/>
      <c r="AB744" s="109"/>
      <c r="AC744" s="109"/>
      <c r="AD744" s="109"/>
    </row>
    <row r="745" spans="2:30">
      <c r="B745" s="103">
        <v>740</v>
      </c>
      <c r="C745" s="109" t="s">
        <v>2757</v>
      </c>
      <c r="D745" s="109" t="s">
        <v>2748</v>
      </c>
      <c r="E745" s="103">
        <f>VLOOKUP($C745&amp;", "&amp;$D745, '[1]Appendix - GPS Coordinates'!$C:$E, 2, FALSE)</f>
        <v>37.370577699999998</v>
      </c>
      <c r="F745" s="103">
        <f>VLOOKUP($C745&amp;", "&amp;$D745, '[1]Appendix - GPS Coordinates'!$C:$E, 3, FALSE)</f>
        <v>-77.060509800000005</v>
      </c>
      <c r="G745" s="109" t="s">
        <v>1005</v>
      </c>
      <c r="H745" s="109">
        <v>2021</v>
      </c>
      <c r="I745" s="103">
        <v>2021</v>
      </c>
      <c r="J745" s="110">
        <v>44281</v>
      </c>
      <c r="K745" s="111" t="s">
        <v>89</v>
      </c>
      <c r="L745" s="109" t="s">
        <v>105</v>
      </c>
      <c r="M745" s="112">
        <v>0.71250000000000002</v>
      </c>
      <c r="N745" s="109"/>
      <c r="O745" s="109"/>
      <c r="P745" s="113"/>
      <c r="Q745" s="109" t="s">
        <v>2749</v>
      </c>
      <c r="R745" s="109" t="s">
        <v>150</v>
      </c>
      <c r="S745" s="109"/>
      <c r="T745" s="109"/>
      <c r="U745" s="109" t="s">
        <v>2757</v>
      </c>
      <c r="V745" s="109" t="s">
        <v>2748</v>
      </c>
      <c r="W745" s="109"/>
      <c r="X745" s="114"/>
      <c r="Y745" s="114" t="s">
        <v>2758</v>
      </c>
      <c r="Z745" s="109"/>
      <c r="AA745" s="109"/>
      <c r="AB745" s="109"/>
      <c r="AC745" s="109"/>
      <c r="AD745" s="109" t="s">
        <v>2759</v>
      </c>
    </row>
    <row r="746" spans="2:30">
      <c r="B746" s="109">
        <v>741</v>
      </c>
      <c r="C746" s="109" t="s">
        <v>2760</v>
      </c>
      <c r="D746" s="109" t="s">
        <v>2748</v>
      </c>
      <c r="E746" s="103">
        <f>VLOOKUP($C746&amp;", "&amp;$D746, '[1]Appendix - GPS Coordinates'!$C:$E, 2, FALSE)</f>
        <v>36.585971800000003</v>
      </c>
      <c r="F746" s="103">
        <f>VLOOKUP($C746&amp;", "&amp;$D746, '[1]Appendix - GPS Coordinates'!$C:$E, 3, FALSE)</f>
        <v>-79.395022800000007</v>
      </c>
      <c r="G746" s="109" t="s">
        <v>1005</v>
      </c>
      <c r="H746" s="109">
        <v>2017</v>
      </c>
      <c r="I746" s="103">
        <v>2017</v>
      </c>
      <c r="J746" s="110"/>
      <c r="K746" s="111" t="s">
        <v>89</v>
      </c>
      <c r="L746" s="109" t="s">
        <v>105</v>
      </c>
      <c r="M746" s="112">
        <v>6</v>
      </c>
      <c r="N746" s="109"/>
      <c r="O746" s="109">
        <v>25</v>
      </c>
      <c r="P746" s="113"/>
      <c r="Q746" s="109" t="s">
        <v>2761</v>
      </c>
      <c r="R746" s="109" t="s">
        <v>81</v>
      </c>
      <c r="S746" s="109" t="s">
        <v>2762</v>
      </c>
      <c r="T746" s="109" t="s">
        <v>2763</v>
      </c>
      <c r="U746" s="109" t="s">
        <v>2764</v>
      </c>
      <c r="V746" s="109" t="s">
        <v>2748</v>
      </c>
      <c r="W746" s="109">
        <v>2017</v>
      </c>
      <c r="X746" s="114"/>
      <c r="Y746" s="114" t="s">
        <v>2765</v>
      </c>
      <c r="Z746" s="109" t="s">
        <v>2766</v>
      </c>
      <c r="AA746" s="109"/>
      <c r="AB746" s="109"/>
      <c r="AC746" s="109"/>
      <c r="AD746" s="109"/>
    </row>
    <row r="747" spans="2:30">
      <c r="B747" s="109">
        <v>742</v>
      </c>
      <c r="C747" s="109" t="s">
        <v>2767</v>
      </c>
      <c r="D747" s="109" t="s">
        <v>2748</v>
      </c>
      <c r="E747" s="103">
        <f>VLOOKUP($C747&amp;", "&amp;$D747, '[1]Appendix - GPS Coordinates'!$C:$E, 2, FALSE)</f>
        <v>37.848852700000002</v>
      </c>
      <c r="F747" s="103">
        <f>VLOOKUP($C747&amp;", "&amp;$D747, '[1]Appendix - GPS Coordinates'!$C:$E, 3, FALSE)</f>
        <v>-78.278999400000004</v>
      </c>
      <c r="G747" s="109" t="s">
        <v>1005</v>
      </c>
      <c r="H747" s="109">
        <v>2020</v>
      </c>
      <c r="I747" s="103">
        <v>2020</v>
      </c>
      <c r="J747" s="110">
        <v>44176</v>
      </c>
      <c r="K747" s="111" t="s">
        <v>89</v>
      </c>
      <c r="L747" s="109" t="s">
        <v>105</v>
      </c>
      <c r="M747" s="112">
        <v>0.192</v>
      </c>
      <c r="N747" s="109" t="s">
        <v>126</v>
      </c>
      <c r="O747" s="109"/>
      <c r="P747" s="113"/>
      <c r="Q747" s="109" t="s">
        <v>2749</v>
      </c>
      <c r="R747" s="109" t="s">
        <v>150</v>
      </c>
      <c r="S747" s="109" t="s">
        <v>2750</v>
      </c>
      <c r="T747" s="109" t="s">
        <v>2768</v>
      </c>
      <c r="U747" s="109" t="s">
        <v>2767</v>
      </c>
      <c r="V747" s="109" t="s">
        <v>2748</v>
      </c>
      <c r="W747" s="109"/>
      <c r="X747" s="114"/>
      <c r="Y747" s="114" t="s">
        <v>2752</v>
      </c>
      <c r="Z747" s="109"/>
      <c r="AA747" s="109"/>
      <c r="AB747" s="109"/>
      <c r="AC747" s="109"/>
      <c r="AD747" s="109"/>
    </row>
    <row r="748" spans="2:30">
      <c r="B748" s="103">
        <v>743</v>
      </c>
      <c r="C748" s="109" t="s">
        <v>2767</v>
      </c>
      <c r="D748" s="109" t="s">
        <v>2748</v>
      </c>
      <c r="E748" s="103">
        <f>VLOOKUP($C748&amp;", "&amp;$D748, '[1]Appendix - GPS Coordinates'!$C:$E, 2, FALSE)</f>
        <v>37.848852700000002</v>
      </c>
      <c r="F748" s="103">
        <f>VLOOKUP($C748&amp;", "&amp;$D748, '[1]Appendix - GPS Coordinates'!$C:$E, 3, FALSE)</f>
        <v>-78.278999400000004</v>
      </c>
      <c r="G748" s="109" t="s">
        <v>1005</v>
      </c>
      <c r="H748" s="109">
        <v>2020</v>
      </c>
      <c r="I748" s="103">
        <v>2020</v>
      </c>
      <c r="J748" s="110">
        <v>44176</v>
      </c>
      <c r="K748" s="111" t="s">
        <v>89</v>
      </c>
      <c r="L748" s="109" t="s">
        <v>105</v>
      </c>
      <c r="M748" s="112">
        <v>0.41</v>
      </c>
      <c r="N748" s="109" t="s">
        <v>126</v>
      </c>
      <c r="O748" s="109"/>
      <c r="P748" s="113"/>
      <c r="Q748" s="109" t="s">
        <v>2749</v>
      </c>
      <c r="R748" s="109" t="s">
        <v>150</v>
      </c>
      <c r="S748" s="109" t="s">
        <v>2750</v>
      </c>
      <c r="T748" s="109" t="s">
        <v>2769</v>
      </c>
      <c r="U748" s="109" t="s">
        <v>2767</v>
      </c>
      <c r="V748" s="109" t="s">
        <v>2748</v>
      </c>
      <c r="W748" s="109"/>
      <c r="X748" s="114"/>
      <c r="Y748" s="114" t="s">
        <v>2752</v>
      </c>
      <c r="Z748" s="109"/>
      <c r="AA748" s="109"/>
      <c r="AB748" s="109"/>
      <c r="AC748" s="109"/>
      <c r="AD748" s="109"/>
    </row>
    <row r="749" spans="2:30">
      <c r="B749" s="109">
        <v>744</v>
      </c>
      <c r="C749" s="109" t="s">
        <v>2767</v>
      </c>
      <c r="D749" s="109" t="s">
        <v>2748</v>
      </c>
      <c r="E749" s="103">
        <f>VLOOKUP($C749&amp;", "&amp;$D749, '[1]Appendix - GPS Coordinates'!$C:$E, 2, FALSE)</f>
        <v>37.848852700000002</v>
      </c>
      <c r="F749" s="103">
        <f>VLOOKUP($C749&amp;", "&amp;$D749, '[1]Appendix - GPS Coordinates'!$C:$E, 3, FALSE)</f>
        <v>-78.278999400000004</v>
      </c>
      <c r="G749" s="109" t="s">
        <v>1005</v>
      </c>
      <c r="H749" s="109">
        <v>2020</v>
      </c>
      <c r="I749" s="103">
        <v>2020</v>
      </c>
      <c r="J749" s="110">
        <v>44176</v>
      </c>
      <c r="K749" s="111" t="s">
        <v>89</v>
      </c>
      <c r="L749" s="109" t="s">
        <v>105</v>
      </c>
      <c r="M749" s="112">
        <v>0.58199999999999996</v>
      </c>
      <c r="N749" s="109" t="s">
        <v>126</v>
      </c>
      <c r="O749" s="109"/>
      <c r="P749" s="113"/>
      <c r="Q749" s="109" t="s">
        <v>2749</v>
      </c>
      <c r="R749" s="109" t="s">
        <v>150</v>
      </c>
      <c r="S749" s="109" t="s">
        <v>2750</v>
      </c>
      <c r="T749" s="109" t="s">
        <v>2770</v>
      </c>
      <c r="U749" s="109" t="s">
        <v>2767</v>
      </c>
      <c r="V749" s="109" t="s">
        <v>2748</v>
      </c>
      <c r="W749" s="109"/>
      <c r="X749" s="114"/>
      <c r="Y749" s="114" t="s">
        <v>2752</v>
      </c>
      <c r="Z749" s="109"/>
      <c r="AA749" s="109"/>
      <c r="AB749" s="109"/>
      <c r="AC749" s="109"/>
      <c r="AD749" s="109"/>
    </row>
    <row r="750" spans="2:30">
      <c r="B750" s="103">
        <v>745</v>
      </c>
      <c r="C750" s="109" t="s">
        <v>2767</v>
      </c>
      <c r="D750" s="109" t="s">
        <v>2748</v>
      </c>
      <c r="E750" s="103">
        <f>VLOOKUP($C750&amp;", "&amp;$D750, '[1]Appendix - GPS Coordinates'!$C:$E, 2, FALSE)</f>
        <v>37.848852700000002</v>
      </c>
      <c r="F750" s="103">
        <f>VLOOKUP($C750&amp;", "&amp;$D750, '[1]Appendix - GPS Coordinates'!$C:$E, 3, FALSE)</f>
        <v>-78.278999400000004</v>
      </c>
      <c r="G750" s="109" t="s">
        <v>1005</v>
      </c>
      <c r="H750" s="109">
        <v>2020</v>
      </c>
      <c r="I750" s="103">
        <v>2020</v>
      </c>
      <c r="J750" s="110">
        <v>44176</v>
      </c>
      <c r="K750" s="111" t="s">
        <v>89</v>
      </c>
      <c r="L750" s="109" t="s">
        <v>105</v>
      </c>
      <c r="M750" s="112">
        <v>1.0629999999999999</v>
      </c>
      <c r="N750" s="109" t="s">
        <v>126</v>
      </c>
      <c r="O750" s="109"/>
      <c r="P750" s="113"/>
      <c r="Q750" s="109" t="s">
        <v>2749</v>
      </c>
      <c r="R750" s="109" t="s">
        <v>150</v>
      </c>
      <c r="S750" s="109" t="s">
        <v>2750</v>
      </c>
      <c r="T750" s="109" t="s">
        <v>2771</v>
      </c>
      <c r="U750" s="109" t="s">
        <v>2767</v>
      </c>
      <c r="V750" s="109" t="s">
        <v>2748</v>
      </c>
      <c r="W750" s="109"/>
      <c r="X750" s="114"/>
      <c r="Y750" s="114" t="s">
        <v>2752</v>
      </c>
      <c r="Z750" s="109"/>
      <c r="AA750" s="109"/>
      <c r="AB750" s="109"/>
      <c r="AC750" s="109"/>
      <c r="AD750" s="109"/>
    </row>
    <row r="751" spans="2:30">
      <c r="B751" s="109">
        <v>746</v>
      </c>
      <c r="C751" s="109" t="s">
        <v>2767</v>
      </c>
      <c r="D751" s="109" t="s">
        <v>2748</v>
      </c>
      <c r="E751" s="103">
        <f>VLOOKUP($C751&amp;", "&amp;$D751, '[1]Appendix - GPS Coordinates'!$C:$E, 2, FALSE)</f>
        <v>37.848852700000002</v>
      </c>
      <c r="F751" s="103">
        <f>VLOOKUP($C751&amp;", "&amp;$D751, '[1]Appendix - GPS Coordinates'!$C:$E, 3, FALSE)</f>
        <v>-78.278999400000004</v>
      </c>
      <c r="G751" s="109" t="s">
        <v>1005</v>
      </c>
      <c r="H751" s="109">
        <v>2020</v>
      </c>
      <c r="I751" s="103">
        <v>2020</v>
      </c>
      <c r="J751" s="110">
        <v>44176</v>
      </c>
      <c r="K751" s="111" t="s">
        <v>89</v>
      </c>
      <c r="L751" s="109" t="s">
        <v>105</v>
      </c>
      <c r="M751" s="112">
        <v>1.0900000000000001</v>
      </c>
      <c r="N751" s="109" t="s">
        <v>126</v>
      </c>
      <c r="O751" s="109"/>
      <c r="P751" s="113"/>
      <c r="Q751" s="109" t="s">
        <v>2749</v>
      </c>
      <c r="R751" s="109" t="s">
        <v>150</v>
      </c>
      <c r="S751" s="109" t="s">
        <v>2750</v>
      </c>
      <c r="T751" s="109" t="s">
        <v>2772</v>
      </c>
      <c r="U751" s="109" t="s">
        <v>2767</v>
      </c>
      <c r="V751" s="109" t="s">
        <v>2748</v>
      </c>
      <c r="W751" s="109"/>
      <c r="X751" s="114"/>
      <c r="Y751" s="114" t="s">
        <v>2752</v>
      </c>
      <c r="Z751" s="109"/>
      <c r="AA751" s="109"/>
      <c r="AB751" s="109"/>
      <c r="AC751" s="109"/>
      <c r="AD751" s="109"/>
    </row>
    <row r="752" spans="2:30">
      <c r="B752" s="109">
        <v>747</v>
      </c>
      <c r="C752" s="109" t="s">
        <v>493</v>
      </c>
      <c r="D752" s="109" t="s">
        <v>2748</v>
      </c>
      <c r="E752" s="103">
        <f>VLOOKUP($C752&amp;", "&amp;$D752, '[1]Appendix - GPS Coordinates'!$C:$E, 2, FALSE)</f>
        <v>37.766531000000001</v>
      </c>
      <c r="F752" s="103">
        <f>VLOOKUP($C752&amp;", "&amp;$D752, '[1]Appendix - GPS Coordinates'!$C:$E, 3, FALSE)</f>
        <v>-77.370258399999997</v>
      </c>
      <c r="G752" s="109" t="s">
        <v>1005</v>
      </c>
      <c r="H752" s="109">
        <v>2020</v>
      </c>
      <c r="I752" s="103">
        <v>2020</v>
      </c>
      <c r="J752" s="110">
        <v>44176</v>
      </c>
      <c r="K752" s="111" t="s">
        <v>89</v>
      </c>
      <c r="L752" s="109" t="s">
        <v>105</v>
      </c>
      <c r="M752" s="112">
        <v>0.26700000000000002</v>
      </c>
      <c r="N752" s="109" t="s">
        <v>126</v>
      </c>
      <c r="O752" s="109"/>
      <c r="P752" s="113"/>
      <c r="Q752" s="109" t="s">
        <v>2749</v>
      </c>
      <c r="R752" s="109" t="s">
        <v>150</v>
      </c>
      <c r="S752" s="109" t="s">
        <v>2750</v>
      </c>
      <c r="T752" s="109" t="s">
        <v>2773</v>
      </c>
      <c r="U752" s="109" t="s">
        <v>493</v>
      </c>
      <c r="V752" s="109" t="s">
        <v>2748</v>
      </c>
      <c r="W752" s="109"/>
      <c r="X752" s="114"/>
      <c r="Y752" s="114" t="s">
        <v>2752</v>
      </c>
      <c r="Z752" s="109"/>
      <c r="AA752" s="109"/>
      <c r="AB752" s="109"/>
      <c r="AC752" s="109"/>
      <c r="AD752" s="109"/>
    </row>
    <row r="753" spans="2:30">
      <c r="B753" s="103">
        <v>748</v>
      </c>
      <c r="C753" s="109" t="s">
        <v>493</v>
      </c>
      <c r="D753" s="109" t="s">
        <v>2748</v>
      </c>
      <c r="E753" s="103">
        <f>VLOOKUP($C753&amp;", "&amp;$D753, '[1]Appendix - GPS Coordinates'!$C:$E, 2, FALSE)</f>
        <v>37.766531000000001</v>
      </c>
      <c r="F753" s="103">
        <f>VLOOKUP($C753&amp;", "&amp;$D753, '[1]Appendix - GPS Coordinates'!$C:$E, 3, FALSE)</f>
        <v>-77.370258399999997</v>
      </c>
      <c r="G753" s="109" t="s">
        <v>1005</v>
      </c>
      <c r="H753" s="109">
        <v>2020</v>
      </c>
      <c r="I753" s="103">
        <v>2020</v>
      </c>
      <c r="J753" s="110">
        <v>44176</v>
      </c>
      <c r="K753" s="111" t="s">
        <v>89</v>
      </c>
      <c r="L753" s="109" t="s">
        <v>105</v>
      </c>
      <c r="M753" s="112">
        <v>0.35599999999999998</v>
      </c>
      <c r="N753" s="109" t="s">
        <v>126</v>
      </c>
      <c r="O753" s="109"/>
      <c r="P753" s="113"/>
      <c r="Q753" s="109" t="s">
        <v>2749</v>
      </c>
      <c r="R753" s="109" t="s">
        <v>150</v>
      </c>
      <c r="S753" s="109" t="s">
        <v>2750</v>
      </c>
      <c r="T753" s="109" t="s">
        <v>2774</v>
      </c>
      <c r="U753" s="109" t="s">
        <v>493</v>
      </c>
      <c r="V753" s="109" t="s">
        <v>2748</v>
      </c>
      <c r="W753" s="109"/>
      <c r="X753" s="114"/>
      <c r="Y753" s="114" t="s">
        <v>2752</v>
      </c>
      <c r="Z753" s="109"/>
      <c r="AA753" s="109"/>
      <c r="AB753" s="109"/>
      <c r="AC753" s="109"/>
      <c r="AD753" s="109"/>
    </row>
    <row r="754" spans="2:30">
      <c r="B754" s="109">
        <v>749</v>
      </c>
      <c r="C754" s="109" t="s">
        <v>493</v>
      </c>
      <c r="D754" s="109" t="s">
        <v>2748</v>
      </c>
      <c r="E754" s="103">
        <f>VLOOKUP($C754&amp;", "&amp;$D754, '[1]Appendix - GPS Coordinates'!$C:$E, 2, FALSE)</f>
        <v>37.766531000000001</v>
      </c>
      <c r="F754" s="103">
        <f>VLOOKUP($C754&amp;", "&amp;$D754, '[1]Appendix - GPS Coordinates'!$C:$E, 3, FALSE)</f>
        <v>-77.370258399999997</v>
      </c>
      <c r="G754" s="109" t="s">
        <v>1005</v>
      </c>
      <c r="H754" s="109">
        <v>2020</v>
      </c>
      <c r="I754" s="103">
        <v>2020</v>
      </c>
      <c r="J754" s="110">
        <v>44176</v>
      </c>
      <c r="K754" s="111" t="s">
        <v>89</v>
      </c>
      <c r="L754" s="109" t="s">
        <v>105</v>
      </c>
      <c r="M754" s="112">
        <v>0.56299999999999994</v>
      </c>
      <c r="N754" s="109" t="s">
        <v>126</v>
      </c>
      <c r="O754" s="109"/>
      <c r="P754" s="113"/>
      <c r="Q754" s="109" t="s">
        <v>2749</v>
      </c>
      <c r="R754" s="109" t="s">
        <v>150</v>
      </c>
      <c r="S754" s="109" t="s">
        <v>2750</v>
      </c>
      <c r="T754" s="109" t="s">
        <v>2775</v>
      </c>
      <c r="U754" s="109" t="s">
        <v>493</v>
      </c>
      <c r="V754" s="109" t="s">
        <v>2748</v>
      </c>
      <c r="W754" s="109"/>
      <c r="X754" s="114"/>
      <c r="Y754" s="114" t="s">
        <v>2752</v>
      </c>
      <c r="Z754" s="109"/>
      <c r="AA754" s="109"/>
      <c r="AB754" s="109"/>
      <c r="AC754" s="109"/>
      <c r="AD754" s="109"/>
    </row>
    <row r="755" spans="2:30">
      <c r="B755" s="109">
        <v>750</v>
      </c>
      <c r="C755" s="109" t="s">
        <v>493</v>
      </c>
      <c r="D755" s="109" t="s">
        <v>2748</v>
      </c>
      <c r="E755" s="103">
        <f>VLOOKUP($C755&amp;", "&amp;$D755, '[1]Appendix - GPS Coordinates'!$C:$E, 2, FALSE)</f>
        <v>37.766531000000001</v>
      </c>
      <c r="F755" s="103">
        <f>VLOOKUP($C755&amp;", "&amp;$D755, '[1]Appendix - GPS Coordinates'!$C:$E, 3, FALSE)</f>
        <v>-77.370258399999997</v>
      </c>
      <c r="G755" s="109" t="s">
        <v>1005</v>
      </c>
      <c r="H755" s="109">
        <v>2020</v>
      </c>
      <c r="I755" s="103">
        <v>2020</v>
      </c>
      <c r="J755" s="110">
        <v>44176</v>
      </c>
      <c r="K755" s="111" t="s">
        <v>89</v>
      </c>
      <c r="L755" s="109" t="s">
        <v>105</v>
      </c>
      <c r="M755" s="112">
        <v>0.66700000000000004</v>
      </c>
      <c r="N755" s="109" t="s">
        <v>126</v>
      </c>
      <c r="O755" s="109"/>
      <c r="P755" s="113"/>
      <c r="Q755" s="109" t="s">
        <v>2749</v>
      </c>
      <c r="R755" s="109" t="s">
        <v>150</v>
      </c>
      <c r="S755" s="109" t="s">
        <v>2750</v>
      </c>
      <c r="T755" s="109" t="s">
        <v>2776</v>
      </c>
      <c r="U755" s="109" t="s">
        <v>493</v>
      </c>
      <c r="V755" s="109" t="s">
        <v>2748</v>
      </c>
      <c r="W755" s="109"/>
      <c r="X755" s="114"/>
      <c r="Y755" s="114" t="s">
        <v>2752</v>
      </c>
      <c r="Z755" s="109"/>
      <c r="AA755" s="109"/>
      <c r="AB755" s="109"/>
      <c r="AC755" s="109"/>
      <c r="AD755" s="109"/>
    </row>
    <row r="756" spans="2:30">
      <c r="B756" s="103">
        <v>751</v>
      </c>
      <c r="C756" s="109" t="s">
        <v>2777</v>
      </c>
      <c r="D756" s="109" t="s">
        <v>2748</v>
      </c>
      <c r="E756" s="103">
        <f>VLOOKUP($C756&amp;", "&amp;$D756, '[1]Appendix - GPS Coordinates'!$C:$E, 2, FALSE)</f>
        <v>38.4493315</v>
      </c>
      <c r="F756" s="103">
        <f>VLOOKUP($C756&amp;", "&amp;$D756, '[1]Appendix - GPS Coordinates'!$C:$E, 3, FALSE)</f>
        <v>-78.868883299999993</v>
      </c>
      <c r="G756" s="109" t="s">
        <v>1005</v>
      </c>
      <c r="H756" s="109">
        <v>2020</v>
      </c>
      <c r="I756" s="103">
        <v>2020</v>
      </c>
      <c r="J756" s="110">
        <v>44146</v>
      </c>
      <c r="K756" s="111" t="s">
        <v>89</v>
      </c>
      <c r="L756" s="109" t="s">
        <v>165</v>
      </c>
      <c r="M756" s="112">
        <v>1.4</v>
      </c>
      <c r="N756" s="109"/>
      <c r="O756" s="109"/>
      <c r="P756" s="113"/>
      <c r="Q756" s="109" t="s">
        <v>2778</v>
      </c>
      <c r="R756" s="109" t="s">
        <v>81</v>
      </c>
      <c r="S756" s="109"/>
      <c r="T756" s="109"/>
      <c r="U756" s="109" t="s">
        <v>2777</v>
      </c>
      <c r="V756" s="109" t="s">
        <v>2748</v>
      </c>
      <c r="W756" s="109">
        <v>2021</v>
      </c>
      <c r="X756" s="114"/>
      <c r="Y756" s="114" t="s">
        <v>2779</v>
      </c>
      <c r="Z756" s="109"/>
      <c r="AA756" s="109"/>
      <c r="AB756" s="109"/>
      <c r="AC756" s="109"/>
      <c r="AD756" s="109"/>
    </row>
    <row r="757" spans="2:30">
      <c r="B757" s="109">
        <v>752</v>
      </c>
      <c r="C757" s="109" t="s">
        <v>2780</v>
      </c>
      <c r="D757" s="109" t="s">
        <v>2748</v>
      </c>
      <c r="E757" s="103">
        <f>VLOOKUP($C757&amp;", "&amp;$D757, '[1]Appendix - GPS Coordinates'!$C:$E, 2, FALSE)</f>
        <v>37.513119099999997</v>
      </c>
      <c r="F757" s="103">
        <f>VLOOKUP($C757&amp;", "&amp;$D757, '[1]Appendix - GPS Coordinates'!$C:$E, 3, FALSE)</f>
        <v>-77.346508099999994</v>
      </c>
      <c r="G757" s="109" t="s">
        <v>1005</v>
      </c>
      <c r="H757" s="109"/>
      <c r="I757" s="103">
        <v>2021</v>
      </c>
      <c r="J757" s="110"/>
      <c r="K757" s="111" t="s">
        <v>89</v>
      </c>
      <c r="L757" s="109" t="s">
        <v>105</v>
      </c>
      <c r="M757" s="112">
        <v>0.104</v>
      </c>
      <c r="N757" s="109"/>
      <c r="O757" s="109">
        <v>25</v>
      </c>
      <c r="P757" s="113"/>
      <c r="Q757" s="109" t="s">
        <v>2749</v>
      </c>
      <c r="R757" s="109" t="s">
        <v>150</v>
      </c>
      <c r="S757" s="109" t="s">
        <v>2781</v>
      </c>
      <c r="T757" s="109" t="s">
        <v>2782</v>
      </c>
      <c r="U757" s="109"/>
      <c r="V757" s="109" t="s">
        <v>2748</v>
      </c>
      <c r="W757" s="109">
        <v>2021</v>
      </c>
      <c r="X757" s="114"/>
      <c r="Y757" s="114" t="s">
        <v>2783</v>
      </c>
      <c r="Z757" s="109" t="s">
        <v>2784</v>
      </c>
      <c r="AA757" s="109"/>
      <c r="AB757" s="109"/>
      <c r="AC757" s="109"/>
      <c r="AD757" s="109"/>
    </row>
    <row r="758" spans="2:30">
      <c r="B758" s="103">
        <v>753</v>
      </c>
      <c r="C758" s="109" t="s">
        <v>2780</v>
      </c>
      <c r="D758" s="109" t="s">
        <v>2748</v>
      </c>
      <c r="E758" s="103">
        <f>VLOOKUP($C758&amp;", "&amp;$D758, '[1]Appendix - GPS Coordinates'!$C:$E, 2, FALSE)</f>
        <v>37.513119099999997</v>
      </c>
      <c r="F758" s="103">
        <f>VLOOKUP($C758&amp;", "&amp;$D758, '[1]Appendix - GPS Coordinates'!$C:$E, 3, FALSE)</f>
        <v>-77.346508099999994</v>
      </c>
      <c r="G758" s="109" t="s">
        <v>1005</v>
      </c>
      <c r="H758" s="109"/>
      <c r="I758" s="103">
        <v>2019</v>
      </c>
      <c r="J758" s="110"/>
      <c r="K758" s="111" t="s">
        <v>89</v>
      </c>
      <c r="L758" s="109" t="s">
        <v>105</v>
      </c>
      <c r="M758" s="112">
        <v>0.122</v>
      </c>
      <c r="N758" s="109"/>
      <c r="O758" s="109">
        <v>25</v>
      </c>
      <c r="P758" s="113"/>
      <c r="Q758" s="109" t="s">
        <v>2749</v>
      </c>
      <c r="R758" s="109" t="s">
        <v>150</v>
      </c>
      <c r="S758" s="109" t="s">
        <v>2781</v>
      </c>
      <c r="T758" s="109" t="s">
        <v>2785</v>
      </c>
      <c r="U758" s="109" t="s">
        <v>2780</v>
      </c>
      <c r="V758" s="109" t="s">
        <v>2748</v>
      </c>
      <c r="W758" s="109">
        <v>2019</v>
      </c>
      <c r="X758" s="114"/>
      <c r="Y758" s="114" t="s">
        <v>2786</v>
      </c>
      <c r="Z758" s="109" t="s">
        <v>2784</v>
      </c>
      <c r="AA758" s="109"/>
      <c r="AB758" s="109"/>
      <c r="AC758" s="109"/>
      <c r="AD758" s="109"/>
    </row>
    <row r="759" spans="2:30">
      <c r="B759" s="109">
        <v>754</v>
      </c>
      <c r="C759" s="109" t="s">
        <v>2780</v>
      </c>
      <c r="D759" s="109" t="s">
        <v>2748</v>
      </c>
      <c r="E759" s="103">
        <f>VLOOKUP($C759&amp;", "&amp;$D759, '[1]Appendix - GPS Coordinates'!$C:$E, 2, FALSE)</f>
        <v>37.513119099999997</v>
      </c>
      <c r="F759" s="103">
        <f>VLOOKUP($C759&amp;", "&amp;$D759, '[1]Appendix - GPS Coordinates'!$C:$E, 3, FALSE)</f>
        <v>-77.346508099999994</v>
      </c>
      <c r="G759" s="109" t="s">
        <v>1005</v>
      </c>
      <c r="H759" s="109"/>
      <c r="I759" s="103">
        <v>2019</v>
      </c>
      <c r="J759" s="110"/>
      <c r="K759" s="111" t="s">
        <v>89</v>
      </c>
      <c r="L759" s="109" t="s">
        <v>105</v>
      </c>
      <c r="M759" s="112">
        <v>0.27200000000000002</v>
      </c>
      <c r="N759" s="109"/>
      <c r="O759" s="109">
        <v>25</v>
      </c>
      <c r="P759" s="113"/>
      <c r="Q759" s="109" t="s">
        <v>2749</v>
      </c>
      <c r="R759" s="109" t="s">
        <v>150</v>
      </c>
      <c r="S759" s="109" t="s">
        <v>2781</v>
      </c>
      <c r="T759" s="109" t="s">
        <v>2787</v>
      </c>
      <c r="U759" s="109" t="s">
        <v>2780</v>
      </c>
      <c r="V759" s="109" t="s">
        <v>2748</v>
      </c>
      <c r="W759" s="109">
        <v>2019</v>
      </c>
      <c r="X759" s="114"/>
      <c r="Y759" s="114" t="s">
        <v>2788</v>
      </c>
      <c r="Z759" s="109" t="s">
        <v>2784</v>
      </c>
      <c r="AA759" s="109"/>
      <c r="AB759" s="109"/>
      <c r="AC759" s="109"/>
      <c r="AD759" s="109"/>
    </row>
    <row r="760" spans="2:30">
      <c r="B760" s="109">
        <v>755</v>
      </c>
      <c r="C760" s="109" t="s">
        <v>2780</v>
      </c>
      <c r="D760" s="109" t="s">
        <v>2748</v>
      </c>
      <c r="E760" s="103">
        <f>VLOOKUP($C760&amp;", "&amp;$D760, '[1]Appendix - GPS Coordinates'!$C:$E, 2, FALSE)</f>
        <v>37.513119099999997</v>
      </c>
      <c r="F760" s="103">
        <f>VLOOKUP($C760&amp;", "&amp;$D760, '[1]Appendix - GPS Coordinates'!$C:$E, 3, FALSE)</f>
        <v>-77.346508099999994</v>
      </c>
      <c r="G760" s="109" t="s">
        <v>1005</v>
      </c>
      <c r="H760" s="109">
        <v>2019</v>
      </c>
      <c r="I760" s="103">
        <v>2019</v>
      </c>
      <c r="J760" s="110"/>
      <c r="K760" s="111" t="s">
        <v>89</v>
      </c>
      <c r="L760" s="109" t="s">
        <v>105</v>
      </c>
      <c r="M760" s="112">
        <v>0.39400000000000002</v>
      </c>
      <c r="N760" s="109"/>
      <c r="O760" s="109"/>
      <c r="P760" s="113"/>
      <c r="Q760" s="109" t="s">
        <v>2749</v>
      </c>
      <c r="R760" s="109" t="s">
        <v>150</v>
      </c>
      <c r="S760" s="109"/>
      <c r="T760" s="109"/>
      <c r="U760" s="109" t="s">
        <v>2780</v>
      </c>
      <c r="V760" s="109" t="s">
        <v>2748</v>
      </c>
      <c r="W760" s="109"/>
      <c r="X760" s="114"/>
      <c r="Y760" s="114" t="s">
        <v>2789</v>
      </c>
      <c r="Z760" s="109"/>
      <c r="AA760" s="109"/>
      <c r="AB760" s="109"/>
      <c r="AC760" s="109"/>
      <c r="AD760" s="109"/>
    </row>
    <row r="761" spans="2:30">
      <c r="B761" s="103">
        <v>756</v>
      </c>
      <c r="C761" s="109" t="s">
        <v>2780</v>
      </c>
      <c r="D761" s="109" t="s">
        <v>2748</v>
      </c>
      <c r="E761" s="103">
        <f>VLOOKUP($C761&amp;", "&amp;$D761, '[1]Appendix - GPS Coordinates'!$C:$E, 2, FALSE)</f>
        <v>37.513119099999997</v>
      </c>
      <c r="F761" s="103">
        <f>VLOOKUP($C761&amp;", "&amp;$D761, '[1]Appendix - GPS Coordinates'!$C:$E, 3, FALSE)</f>
        <v>-77.346508099999994</v>
      </c>
      <c r="G761" s="109" t="s">
        <v>1005</v>
      </c>
      <c r="H761" s="109">
        <v>2020</v>
      </c>
      <c r="I761" s="103">
        <v>2020</v>
      </c>
      <c r="J761" s="110"/>
      <c r="K761" s="111" t="s">
        <v>89</v>
      </c>
      <c r="L761" s="109" t="s">
        <v>105</v>
      </c>
      <c r="M761" s="112">
        <v>1.87</v>
      </c>
      <c r="N761" s="109"/>
      <c r="O761" s="109"/>
      <c r="P761" s="113"/>
      <c r="Q761" s="109" t="s">
        <v>2749</v>
      </c>
      <c r="R761" s="109" t="s">
        <v>150</v>
      </c>
      <c r="S761" s="109"/>
      <c r="T761" s="109"/>
      <c r="U761" s="109" t="s">
        <v>2790</v>
      </c>
      <c r="V761" s="109" t="s">
        <v>2748</v>
      </c>
      <c r="W761" s="109"/>
      <c r="X761" s="114"/>
      <c r="Y761" s="114" t="s">
        <v>2791</v>
      </c>
      <c r="Z761" s="109"/>
      <c r="AA761" s="109"/>
      <c r="AB761" s="109"/>
      <c r="AC761" s="109"/>
      <c r="AD761" s="109"/>
    </row>
    <row r="762" spans="2:30">
      <c r="B762" s="109">
        <v>757</v>
      </c>
      <c r="C762" s="109" t="s">
        <v>2792</v>
      </c>
      <c r="D762" s="109" t="s">
        <v>2748</v>
      </c>
      <c r="E762" s="103">
        <f>VLOOKUP($C762&amp;", "&amp;$D762, '[1]Appendix - GPS Coordinates'!$C:$E, 2, FALSE)</f>
        <v>36.895367700000001</v>
      </c>
      <c r="F762" s="103">
        <f>VLOOKUP($C762&amp;", "&amp;$D762, '[1]Appendix - GPS Coordinates'!$C:$E, 3, FALSE)</f>
        <v>-76.724814300000006</v>
      </c>
      <c r="G762" s="109" t="s">
        <v>1005</v>
      </c>
      <c r="H762" s="109">
        <v>2021</v>
      </c>
      <c r="I762" s="103">
        <v>2021</v>
      </c>
      <c r="J762" s="110">
        <v>44229</v>
      </c>
      <c r="K762" s="111" t="s">
        <v>89</v>
      </c>
      <c r="L762" s="109" t="s">
        <v>105</v>
      </c>
      <c r="M762" s="112">
        <v>3.26</v>
      </c>
      <c r="N762" s="109"/>
      <c r="O762" s="109">
        <v>20</v>
      </c>
      <c r="P762" s="113"/>
      <c r="Q762" s="109" t="s">
        <v>2749</v>
      </c>
      <c r="R762" s="109" t="s">
        <v>150</v>
      </c>
      <c r="S762" s="109" t="s">
        <v>2793</v>
      </c>
      <c r="T762" s="109" t="s">
        <v>2794</v>
      </c>
      <c r="U762" s="109" t="s">
        <v>2792</v>
      </c>
      <c r="V762" s="109" t="s">
        <v>2748</v>
      </c>
      <c r="W762" s="109"/>
      <c r="X762" s="114"/>
      <c r="Y762" s="114" t="s">
        <v>2795</v>
      </c>
      <c r="Z762" s="109" t="s">
        <v>2796</v>
      </c>
      <c r="AA762" s="109"/>
      <c r="AB762" s="109"/>
      <c r="AC762" s="109"/>
      <c r="AD762" s="109" t="s">
        <v>2797</v>
      </c>
    </row>
    <row r="763" spans="2:30">
      <c r="B763" s="109">
        <v>758</v>
      </c>
      <c r="C763" s="109" t="s">
        <v>2798</v>
      </c>
      <c r="D763" s="109" t="s">
        <v>2748</v>
      </c>
      <c r="E763" s="103">
        <f>VLOOKUP($C763&amp;", "&amp;$D763, '[1]Appendix - GPS Coordinates'!$C:$E, 2, FALSE)</f>
        <v>37.687362999999998</v>
      </c>
      <c r="F763" s="103">
        <f>VLOOKUP($C763&amp;", "&amp;$D763, '[1]Appendix - GPS Coordinates'!$C:$E, 3, FALSE)</f>
        <v>-77.013587400000006</v>
      </c>
      <c r="G763" s="109" t="s">
        <v>1005</v>
      </c>
      <c r="H763" s="109">
        <v>2020</v>
      </c>
      <c r="I763" s="103">
        <v>2020</v>
      </c>
      <c r="J763" s="110">
        <v>44176</v>
      </c>
      <c r="K763" s="111" t="s">
        <v>89</v>
      </c>
      <c r="L763" s="109" t="s">
        <v>105</v>
      </c>
      <c r="M763" s="112">
        <v>0.66500000000000004</v>
      </c>
      <c r="N763" s="109" t="s">
        <v>126</v>
      </c>
      <c r="O763" s="109"/>
      <c r="P763" s="113"/>
      <c r="Q763" s="109" t="s">
        <v>2749</v>
      </c>
      <c r="R763" s="109" t="s">
        <v>150</v>
      </c>
      <c r="S763" s="109" t="s">
        <v>2750</v>
      </c>
      <c r="T763" s="109" t="s">
        <v>2799</v>
      </c>
      <c r="U763" s="109" t="s">
        <v>2798</v>
      </c>
      <c r="V763" s="109" t="s">
        <v>2748</v>
      </c>
      <c r="W763" s="109"/>
      <c r="X763" s="114"/>
      <c r="Y763" s="114" t="s">
        <v>2752</v>
      </c>
      <c r="Z763" s="109"/>
      <c r="AA763" s="109"/>
      <c r="AB763" s="109"/>
      <c r="AC763" s="109"/>
      <c r="AD763" s="109"/>
    </row>
    <row r="764" spans="2:30">
      <c r="B764" s="103">
        <v>759</v>
      </c>
      <c r="C764" s="109" t="s">
        <v>2798</v>
      </c>
      <c r="D764" s="109" t="s">
        <v>2748</v>
      </c>
      <c r="E764" s="103">
        <f>VLOOKUP($C764&amp;", "&amp;$D764, '[1]Appendix - GPS Coordinates'!$C:$E, 2, FALSE)</f>
        <v>37.687362999999998</v>
      </c>
      <c r="F764" s="103">
        <f>VLOOKUP($C764&amp;", "&amp;$D764, '[1]Appendix - GPS Coordinates'!$C:$E, 3, FALSE)</f>
        <v>-77.013587400000006</v>
      </c>
      <c r="G764" s="109" t="s">
        <v>1005</v>
      </c>
      <c r="H764" s="109">
        <v>2020</v>
      </c>
      <c r="I764" s="103">
        <v>2020</v>
      </c>
      <c r="J764" s="110">
        <v>44176</v>
      </c>
      <c r="K764" s="111" t="s">
        <v>89</v>
      </c>
      <c r="L764" s="109" t="s">
        <v>105</v>
      </c>
      <c r="M764" s="112">
        <v>0.84799999999999998</v>
      </c>
      <c r="N764" s="109" t="s">
        <v>126</v>
      </c>
      <c r="O764" s="109"/>
      <c r="P764" s="113"/>
      <c r="Q764" s="109" t="s">
        <v>2749</v>
      </c>
      <c r="R764" s="109" t="s">
        <v>150</v>
      </c>
      <c r="S764" s="109" t="s">
        <v>2750</v>
      </c>
      <c r="T764" s="109" t="s">
        <v>2800</v>
      </c>
      <c r="U764" s="109" t="s">
        <v>2798</v>
      </c>
      <c r="V764" s="109" t="s">
        <v>2748</v>
      </c>
      <c r="W764" s="109"/>
      <c r="X764" s="114"/>
      <c r="Y764" s="114" t="s">
        <v>2752</v>
      </c>
      <c r="Z764" s="109"/>
      <c r="AA764" s="109"/>
      <c r="AB764" s="109"/>
      <c r="AC764" s="109"/>
      <c r="AD764" s="109"/>
    </row>
    <row r="765" spans="2:30">
      <c r="B765" s="109">
        <v>760</v>
      </c>
      <c r="C765" s="109" t="s">
        <v>2801</v>
      </c>
      <c r="D765" s="109" t="s">
        <v>2748</v>
      </c>
      <c r="E765" s="103">
        <f>VLOOKUP($C765&amp;", "&amp;$D765, '[1]Appendix - GPS Coordinates'!$C:$E, 2, FALSE)</f>
        <v>36.977501599999997</v>
      </c>
      <c r="F765" s="103">
        <f>VLOOKUP($C765&amp;", "&amp;$D765, '[1]Appendix - GPS Coordinates'!$C:$E, 3, FALSE)</f>
        <v>-76.429770000000005</v>
      </c>
      <c r="G765" s="109" t="s">
        <v>1005</v>
      </c>
      <c r="H765" s="109">
        <v>2020</v>
      </c>
      <c r="I765" s="103">
        <v>2020</v>
      </c>
      <c r="J765" s="110">
        <v>44176</v>
      </c>
      <c r="K765" s="111" t="s">
        <v>89</v>
      </c>
      <c r="L765" s="109" t="s">
        <v>105</v>
      </c>
      <c r="M765" s="112">
        <v>0.214</v>
      </c>
      <c r="N765" s="109" t="s">
        <v>126</v>
      </c>
      <c r="O765" s="109"/>
      <c r="P765" s="113"/>
      <c r="Q765" s="109" t="s">
        <v>2749</v>
      </c>
      <c r="R765" s="109" t="s">
        <v>150</v>
      </c>
      <c r="S765" s="109" t="s">
        <v>2750</v>
      </c>
      <c r="T765" s="109" t="s">
        <v>2802</v>
      </c>
      <c r="U765" s="109" t="s">
        <v>2801</v>
      </c>
      <c r="V765" s="109" t="s">
        <v>2748</v>
      </c>
      <c r="W765" s="109"/>
      <c r="X765" s="114"/>
      <c r="Y765" s="114" t="s">
        <v>2752</v>
      </c>
      <c r="Z765" s="109"/>
      <c r="AA765" s="109"/>
      <c r="AB765" s="109"/>
      <c r="AC765" s="109"/>
      <c r="AD765" s="109"/>
    </row>
    <row r="766" spans="2:30">
      <c r="B766" s="103">
        <v>761</v>
      </c>
      <c r="C766" s="109" t="s">
        <v>2803</v>
      </c>
      <c r="D766" s="109" t="s">
        <v>2748</v>
      </c>
      <c r="E766" s="103">
        <f>VLOOKUP($C766&amp;", "&amp;$D766, '[1]Appendix - GPS Coordinates'!$C:$E, 2, FALSE)</f>
        <v>37.542023700000001</v>
      </c>
      <c r="F766" s="103">
        <f>VLOOKUP($C766&amp;", "&amp;$D766, '[1]Appendix - GPS Coordinates'!$C:$E, 3, FALSE)</f>
        <v>-77.919061900000003</v>
      </c>
      <c r="G766" s="109" t="s">
        <v>1005</v>
      </c>
      <c r="H766" s="109">
        <v>2020</v>
      </c>
      <c r="I766" s="103">
        <v>2020</v>
      </c>
      <c r="J766" s="110">
        <v>44176</v>
      </c>
      <c r="K766" s="111" t="s">
        <v>89</v>
      </c>
      <c r="L766" s="109" t="s">
        <v>105</v>
      </c>
      <c r="M766" s="112">
        <v>0.251</v>
      </c>
      <c r="N766" s="109" t="s">
        <v>126</v>
      </c>
      <c r="O766" s="109"/>
      <c r="P766" s="113"/>
      <c r="Q766" s="109" t="s">
        <v>2749</v>
      </c>
      <c r="R766" s="109" t="s">
        <v>150</v>
      </c>
      <c r="S766" s="109" t="s">
        <v>2750</v>
      </c>
      <c r="T766" s="109" t="s">
        <v>2804</v>
      </c>
      <c r="U766" s="109" t="s">
        <v>2803</v>
      </c>
      <c r="V766" s="109" t="s">
        <v>2748</v>
      </c>
      <c r="W766" s="109"/>
      <c r="X766" s="114"/>
      <c r="Y766" s="114" t="s">
        <v>2752</v>
      </c>
      <c r="Z766" s="109"/>
      <c r="AA766" s="109"/>
      <c r="AB766" s="109"/>
      <c r="AC766" s="109"/>
      <c r="AD766" s="109"/>
    </row>
    <row r="767" spans="2:30">
      <c r="B767" s="109">
        <v>762</v>
      </c>
      <c r="C767" s="109" t="s">
        <v>2803</v>
      </c>
      <c r="D767" s="109" t="s">
        <v>2748</v>
      </c>
      <c r="E767" s="103">
        <f>VLOOKUP($C767&amp;", "&amp;$D767, '[1]Appendix - GPS Coordinates'!$C:$E, 2, FALSE)</f>
        <v>37.542023700000001</v>
      </c>
      <c r="F767" s="103">
        <f>VLOOKUP($C767&amp;", "&amp;$D767, '[1]Appendix - GPS Coordinates'!$C:$E, 3, FALSE)</f>
        <v>-77.919061900000003</v>
      </c>
      <c r="G767" s="109" t="s">
        <v>1005</v>
      </c>
      <c r="H767" s="109">
        <v>2020</v>
      </c>
      <c r="I767" s="103">
        <v>2020</v>
      </c>
      <c r="J767" s="110">
        <v>44176</v>
      </c>
      <c r="K767" s="111" t="s">
        <v>89</v>
      </c>
      <c r="L767" s="109" t="s">
        <v>105</v>
      </c>
      <c r="M767" s="112">
        <v>0.40100000000000002</v>
      </c>
      <c r="N767" s="109" t="s">
        <v>126</v>
      </c>
      <c r="O767" s="109"/>
      <c r="P767" s="113"/>
      <c r="Q767" s="109" t="s">
        <v>2749</v>
      </c>
      <c r="R767" s="109" t="s">
        <v>150</v>
      </c>
      <c r="S767" s="109" t="s">
        <v>2750</v>
      </c>
      <c r="T767" s="109" t="s">
        <v>2805</v>
      </c>
      <c r="U767" s="109" t="s">
        <v>2803</v>
      </c>
      <c r="V767" s="109" t="s">
        <v>2748</v>
      </c>
      <c r="W767" s="109"/>
      <c r="X767" s="114"/>
      <c r="Y767" s="114" t="s">
        <v>2752</v>
      </c>
      <c r="Z767" s="109"/>
      <c r="AA767" s="109"/>
      <c r="AB767" s="109"/>
      <c r="AC767" s="109"/>
      <c r="AD767" s="109"/>
    </row>
    <row r="768" spans="2:30">
      <c r="B768" s="109">
        <v>763</v>
      </c>
      <c r="C768" s="109" t="s">
        <v>2803</v>
      </c>
      <c r="D768" s="109" t="s">
        <v>2748</v>
      </c>
      <c r="E768" s="103">
        <f>VLOOKUP($C768&amp;", "&amp;$D768, '[1]Appendix - GPS Coordinates'!$C:$E, 2, FALSE)</f>
        <v>37.542023700000001</v>
      </c>
      <c r="F768" s="103">
        <f>VLOOKUP($C768&amp;", "&amp;$D768, '[1]Appendix - GPS Coordinates'!$C:$E, 3, FALSE)</f>
        <v>-77.919061900000003</v>
      </c>
      <c r="G768" s="109" t="s">
        <v>1005</v>
      </c>
      <c r="H768" s="109">
        <v>2020</v>
      </c>
      <c r="I768" s="103">
        <v>2020</v>
      </c>
      <c r="J768" s="110">
        <v>44176</v>
      </c>
      <c r="K768" s="111" t="s">
        <v>89</v>
      </c>
      <c r="L768" s="109" t="s">
        <v>105</v>
      </c>
      <c r="M768" s="112">
        <v>0.45</v>
      </c>
      <c r="N768" s="109" t="s">
        <v>126</v>
      </c>
      <c r="O768" s="109"/>
      <c r="P768" s="113"/>
      <c r="Q768" s="109" t="s">
        <v>2749</v>
      </c>
      <c r="R768" s="109" t="s">
        <v>150</v>
      </c>
      <c r="S768" s="109" t="s">
        <v>2750</v>
      </c>
      <c r="T768" s="109" t="s">
        <v>2806</v>
      </c>
      <c r="U768" s="109" t="s">
        <v>2803</v>
      </c>
      <c r="V768" s="109" t="s">
        <v>2748</v>
      </c>
      <c r="W768" s="109"/>
      <c r="X768" s="114"/>
      <c r="Y768" s="114" t="s">
        <v>2752</v>
      </c>
      <c r="Z768" s="109"/>
      <c r="AA768" s="109"/>
      <c r="AB768" s="109"/>
      <c r="AC768" s="109"/>
      <c r="AD768" s="109"/>
    </row>
    <row r="769" spans="2:30">
      <c r="B769" s="103">
        <v>764</v>
      </c>
      <c r="C769" s="109" t="s">
        <v>2803</v>
      </c>
      <c r="D769" s="109" t="s">
        <v>2748</v>
      </c>
      <c r="E769" s="103">
        <f>VLOOKUP($C769&amp;", "&amp;$D769, '[1]Appendix - GPS Coordinates'!$C:$E, 2, FALSE)</f>
        <v>37.542023700000001</v>
      </c>
      <c r="F769" s="103">
        <f>VLOOKUP($C769&amp;", "&amp;$D769, '[1]Appendix - GPS Coordinates'!$C:$E, 3, FALSE)</f>
        <v>-77.919061900000003</v>
      </c>
      <c r="G769" s="109" t="s">
        <v>1005</v>
      </c>
      <c r="H769" s="109">
        <v>2020</v>
      </c>
      <c r="I769" s="103">
        <v>2020</v>
      </c>
      <c r="J769" s="110">
        <v>44176</v>
      </c>
      <c r="K769" s="111" t="s">
        <v>89</v>
      </c>
      <c r="L769" s="109" t="s">
        <v>105</v>
      </c>
      <c r="M769" s="112">
        <v>0.51100000000000001</v>
      </c>
      <c r="N769" s="109" t="s">
        <v>126</v>
      </c>
      <c r="O769" s="109"/>
      <c r="P769" s="113"/>
      <c r="Q769" s="109" t="s">
        <v>2749</v>
      </c>
      <c r="R769" s="109" t="s">
        <v>150</v>
      </c>
      <c r="S769" s="109" t="s">
        <v>2750</v>
      </c>
      <c r="T769" s="109" t="s">
        <v>2807</v>
      </c>
      <c r="U769" s="109" t="s">
        <v>2803</v>
      </c>
      <c r="V769" s="109" t="s">
        <v>2748</v>
      </c>
      <c r="W769" s="109"/>
      <c r="X769" s="114"/>
      <c r="Y769" s="114" t="s">
        <v>2752</v>
      </c>
      <c r="Z769" s="109"/>
      <c r="AA769" s="109"/>
      <c r="AB769" s="109"/>
      <c r="AC769" s="109"/>
      <c r="AD769" s="109"/>
    </row>
    <row r="770" spans="2:30">
      <c r="B770" s="109">
        <v>765</v>
      </c>
      <c r="C770" s="109" t="s">
        <v>2808</v>
      </c>
      <c r="D770" s="109" t="s">
        <v>2748</v>
      </c>
      <c r="E770" s="103">
        <f>VLOOKUP($C770&amp;", "&amp;$D770, '[1]Appendix - GPS Coordinates'!$C:$E, 2, FALSE)</f>
        <v>36.8529841</v>
      </c>
      <c r="F770" s="103">
        <f>VLOOKUP($C770&amp;", "&amp;$D770, '[1]Appendix - GPS Coordinates'!$C:$E, 3, FALSE)</f>
        <v>-75.977418299999997</v>
      </c>
      <c r="G770" s="109" t="s">
        <v>1005</v>
      </c>
      <c r="H770" s="109">
        <v>2020</v>
      </c>
      <c r="I770" s="103">
        <v>2020</v>
      </c>
      <c r="J770" s="110">
        <v>44176</v>
      </c>
      <c r="K770" s="111" t="s">
        <v>89</v>
      </c>
      <c r="L770" s="109" t="s">
        <v>105</v>
      </c>
      <c r="M770" s="112">
        <v>0.16600000000000001</v>
      </c>
      <c r="N770" s="109" t="s">
        <v>126</v>
      </c>
      <c r="O770" s="109"/>
      <c r="P770" s="113"/>
      <c r="Q770" s="109" t="s">
        <v>2749</v>
      </c>
      <c r="R770" s="109" t="s">
        <v>150</v>
      </c>
      <c r="S770" s="109" t="s">
        <v>2750</v>
      </c>
      <c r="T770" s="109" t="s">
        <v>2809</v>
      </c>
      <c r="U770" s="109" t="s">
        <v>2808</v>
      </c>
      <c r="V770" s="109" t="s">
        <v>2748</v>
      </c>
      <c r="W770" s="109"/>
      <c r="X770" s="114"/>
      <c r="Y770" s="114" t="s">
        <v>2752</v>
      </c>
      <c r="Z770" s="109"/>
      <c r="AA770" s="109"/>
      <c r="AB770" s="109"/>
      <c r="AC770" s="109"/>
      <c r="AD770" s="109"/>
    </row>
    <row r="771" spans="2:30">
      <c r="B771" s="109">
        <v>766</v>
      </c>
      <c r="C771" s="109" t="s">
        <v>2808</v>
      </c>
      <c r="D771" s="109" t="s">
        <v>2748</v>
      </c>
      <c r="E771" s="103">
        <f>VLOOKUP($C771&amp;", "&amp;$D771, '[1]Appendix - GPS Coordinates'!$C:$E, 2, FALSE)</f>
        <v>36.8529841</v>
      </c>
      <c r="F771" s="103">
        <f>VLOOKUP($C771&amp;", "&amp;$D771, '[1]Appendix - GPS Coordinates'!$C:$E, 3, FALSE)</f>
        <v>-75.977418299999997</v>
      </c>
      <c r="G771" s="109" t="s">
        <v>1005</v>
      </c>
      <c r="H771" s="109">
        <v>2020</v>
      </c>
      <c r="I771" s="103">
        <v>2020</v>
      </c>
      <c r="J771" s="110">
        <v>44176</v>
      </c>
      <c r="K771" s="111" t="s">
        <v>89</v>
      </c>
      <c r="L771" s="109" t="s">
        <v>105</v>
      </c>
      <c r="M771" s="112">
        <v>0.41199999999999998</v>
      </c>
      <c r="N771" s="109" t="s">
        <v>126</v>
      </c>
      <c r="O771" s="109"/>
      <c r="P771" s="113"/>
      <c r="Q771" s="109" t="s">
        <v>2749</v>
      </c>
      <c r="R771" s="109" t="s">
        <v>150</v>
      </c>
      <c r="S771" s="109" t="s">
        <v>2750</v>
      </c>
      <c r="T771" s="109" t="s">
        <v>2810</v>
      </c>
      <c r="U771" s="109" t="s">
        <v>2808</v>
      </c>
      <c r="V771" s="109" t="s">
        <v>2748</v>
      </c>
      <c r="W771" s="109"/>
      <c r="X771" s="114"/>
      <c r="Y771" s="114" t="s">
        <v>2752</v>
      </c>
      <c r="Z771" s="109"/>
      <c r="AA771" s="109"/>
      <c r="AB771" s="109"/>
      <c r="AC771" s="109"/>
      <c r="AD771" s="109"/>
    </row>
    <row r="772" spans="2:30">
      <c r="B772" s="103">
        <v>767</v>
      </c>
      <c r="C772" s="109" t="s">
        <v>2808</v>
      </c>
      <c r="D772" s="109" t="s">
        <v>2748</v>
      </c>
      <c r="E772" s="103">
        <f>VLOOKUP($C772&amp;", "&amp;$D772, '[1]Appendix - GPS Coordinates'!$C:$E, 2, FALSE)</f>
        <v>36.8529841</v>
      </c>
      <c r="F772" s="103">
        <f>VLOOKUP($C772&amp;", "&amp;$D772, '[1]Appendix - GPS Coordinates'!$C:$E, 3, FALSE)</f>
        <v>-75.977418299999997</v>
      </c>
      <c r="G772" s="109" t="s">
        <v>1005</v>
      </c>
      <c r="H772" s="109">
        <v>2020</v>
      </c>
      <c r="I772" s="103">
        <v>2020</v>
      </c>
      <c r="J772" s="110">
        <v>44176</v>
      </c>
      <c r="K772" s="111" t="s">
        <v>89</v>
      </c>
      <c r="L772" s="109" t="s">
        <v>105</v>
      </c>
      <c r="M772" s="112">
        <v>0.70099999999999996</v>
      </c>
      <c r="N772" s="109" t="s">
        <v>126</v>
      </c>
      <c r="O772" s="109"/>
      <c r="P772" s="113"/>
      <c r="Q772" s="109" t="s">
        <v>2749</v>
      </c>
      <c r="R772" s="109" t="s">
        <v>150</v>
      </c>
      <c r="S772" s="109" t="s">
        <v>2750</v>
      </c>
      <c r="T772" s="109" t="s">
        <v>2811</v>
      </c>
      <c r="U772" s="109" t="s">
        <v>2808</v>
      </c>
      <c r="V772" s="109" t="s">
        <v>2748</v>
      </c>
      <c r="W772" s="109"/>
      <c r="X772" s="114"/>
      <c r="Y772" s="114" t="s">
        <v>2752</v>
      </c>
      <c r="Z772" s="109"/>
      <c r="AA772" s="109"/>
      <c r="AB772" s="109"/>
      <c r="AC772" s="109"/>
      <c r="AD772" s="109"/>
    </row>
    <row r="773" spans="2:30">
      <c r="B773" s="109">
        <v>768</v>
      </c>
      <c r="C773" s="109" t="s">
        <v>2808</v>
      </c>
      <c r="D773" s="109" t="s">
        <v>2748</v>
      </c>
      <c r="E773" s="103">
        <f>VLOOKUP($C773&amp;", "&amp;$D773, '[1]Appendix - GPS Coordinates'!$C:$E, 2, FALSE)</f>
        <v>36.8529841</v>
      </c>
      <c r="F773" s="103">
        <f>VLOOKUP($C773&amp;", "&amp;$D773, '[1]Appendix - GPS Coordinates'!$C:$E, 3, FALSE)</f>
        <v>-75.977418299999997</v>
      </c>
      <c r="G773" s="109" t="s">
        <v>1005</v>
      </c>
      <c r="H773" s="109">
        <v>2020</v>
      </c>
      <c r="I773" s="103">
        <v>2020</v>
      </c>
      <c r="J773" s="110">
        <v>44176</v>
      </c>
      <c r="K773" s="111" t="s">
        <v>89</v>
      </c>
      <c r="L773" s="109" t="s">
        <v>105</v>
      </c>
      <c r="M773" s="112">
        <v>0.89200000000000002</v>
      </c>
      <c r="N773" s="109" t="s">
        <v>126</v>
      </c>
      <c r="O773" s="109"/>
      <c r="P773" s="113"/>
      <c r="Q773" s="109" t="s">
        <v>2749</v>
      </c>
      <c r="R773" s="109" t="s">
        <v>150</v>
      </c>
      <c r="S773" s="109" t="s">
        <v>2750</v>
      </c>
      <c r="T773" s="109" t="s">
        <v>2812</v>
      </c>
      <c r="U773" s="109" t="s">
        <v>2808</v>
      </c>
      <c r="V773" s="109" t="s">
        <v>2748</v>
      </c>
      <c r="W773" s="109"/>
      <c r="X773" s="114"/>
      <c r="Y773" s="114" t="s">
        <v>2752</v>
      </c>
      <c r="Z773" s="109"/>
      <c r="AA773" s="109"/>
      <c r="AB773" s="109"/>
      <c r="AC773" s="109"/>
      <c r="AD773" s="109"/>
    </row>
    <row r="774" spans="2:30">
      <c r="B774" s="103">
        <v>769</v>
      </c>
      <c r="C774" s="109" t="s">
        <v>2813</v>
      </c>
      <c r="D774" s="109" t="s">
        <v>1023</v>
      </c>
      <c r="E774" s="103">
        <f>VLOOKUP($C774&amp;", "&amp;$D774, '[1]Appendix - GPS Coordinates'!$C:$E, 2, FALSE)</f>
        <v>47.614421900000004</v>
      </c>
      <c r="F774" s="103">
        <f>VLOOKUP($C774&amp;", "&amp;$D774, '[1]Appendix - GPS Coordinates'!$C:$E, 3, FALSE)</f>
        <v>-122.19233699999999</v>
      </c>
      <c r="G774" s="109" t="s">
        <v>2106</v>
      </c>
      <c r="H774" s="109">
        <v>2017</v>
      </c>
      <c r="I774" s="103">
        <v>2017</v>
      </c>
      <c r="J774" s="110">
        <v>42850</v>
      </c>
      <c r="K774" s="111" t="s">
        <v>246</v>
      </c>
      <c r="L774" s="109" t="s">
        <v>90</v>
      </c>
      <c r="M774" s="112">
        <v>3.7541477865836241</v>
      </c>
      <c r="N774" s="109"/>
      <c r="O774" s="109"/>
      <c r="P774" s="113"/>
      <c r="Q774" s="109" t="s">
        <v>2814</v>
      </c>
      <c r="R774" s="109" t="s">
        <v>150</v>
      </c>
      <c r="S774" s="109" t="s">
        <v>2815</v>
      </c>
      <c r="T774" s="109" t="s">
        <v>2816</v>
      </c>
      <c r="U774" s="109" t="s">
        <v>2817</v>
      </c>
      <c r="V774" s="109" t="s">
        <v>1023</v>
      </c>
      <c r="W774" s="109"/>
      <c r="X774" s="114">
        <v>10300</v>
      </c>
      <c r="Y774" s="114" t="s">
        <v>2818</v>
      </c>
      <c r="Z774" s="109"/>
      <c r="AA774" s="109"/>
      <c r="AB774" s="109"/>
      <c r="AC774" s="109"/>
      <c r="AD774" s="109"/>
    </row>
    <row r="775" spans="2:30">
      <c r="B775" s="109">
        <v>770</v>
      </c>
      <c r="C775" s="109" t="s">
        <v>2819</v>
      </c>
      <c r="D775" s="109" t="s">
        <v>1023</v>
      </c>
      <c r="E775" s="103">
        <f>VLOOKUP($C775&amp;", "&amp;$D775, '[1]Appendix - GPS Coordinates'!$C:$E, 2, FALSE)</f>
        <v>46.169170200000003</v>
      </c>
      <c r="F775" s="103">
        <f>VLOOKUP($C775&amp;", "&amp;$D775, '[1]Appendix - GPS Coordinates'!$C:$E, 3, FALSE)</f>
        <v>-119.5286424</v>
      </c>
      <c r="G775" s="109" t="s">
        <v>2106</v>
      </c>
      <c r="H775" s="109">
        <v>2019</v>
      </c>
      <c r="I775" s="103">
        <v>2019</v>
      </c>
      <c r="J775" s="110">
        <v>43620</v>
      </c>
      <c r="K775" s="111" t="s">
        <v>89</v>
      </c>
      <c r="L775" s="109" t="s">
        <v>105</v>
      </c>
      <c r="M775" s="112">
        <v>7.1999999999999995E-2</v>
      </c>
      <c r="N775" s="109"/>
      <c r="O775" s="109"/>
      <c r="P775" s="113"/>
      <c r="Q775" s="109" t="s">
        <v>2820</v>
      </c>
      <c r="R775" s="109" t="s">
        <v>92</v>
      </c>
      <c r="S775" s="109" t="s">
        <v>2821</v>
      </c>
      <c r="T775" s="109" t="s">
        <v>2822</v>
      </c>
      <c r="U775" s="109" t="s">
        <v>2819</v>
      </c>
      <c r="V775" s="109" t="s">
        <v>1023</v>
      </c>
      <c r="W775" s="109"/>
      <c r="X775" s="114">
        <v>101.696</v>
      </c>
      <c r="Y775" s="114" t="s">
        <v>2823</v>
      </c>
      <c r="Z775" s="109" t="s">
        <v>2824</v>
      </c>
      <c r="AA775" s="109"/>
      <c r="AB775" s="109"/>
      <c r="AC775" s="109"/>
      <c r="AD775" s="109"/>
    </row>
    <row r="776" spans="2:30">
      <c r="B776" s="109">
        <v>771</v>
      </c>
      <c r="C776" s="109" t="s">
        <v>2825</v>
      </c>
      <c r="D776" s="109" t="s">
        <v>1023</v>
      </c>
      <c r="E776" s="103">
        <f>VLOOKUP($C776&amp;", "&amp;$D776, '[1]Appendix - GPS Coordinates'!$C:$E, 2, FALSE)</f>
        <v>47.9998383</v>
      </c>
      <c r="F776" s="103">
        <f>VLOOKUP($C776&amp;", "&amp;$D776, '[1]Appendix - GPS Coordinates'!$C:$E, 3, FALSE)</f>
        <v>-123.7373472</v>
      </c>
      <c r="G776" s="109" t="s">
        <v>2106</v>
      </c>
      <c r="H776" s="109">
        <v>2019</v>
      </c>
      <c r="I776" s="103">
        <v>2019</v>
      </c>
      <c r="J776" s="110">
        <v>43557</v>
      </c>
      <c r="K776" s="111" t="s">
        <v>89</v>
      </c>
      <c r="L776" s="109" t="s">
        <v>165</v>
      </c>
      <c r="M776" s="112">
        <v>0.03</v>
      </c>
      <c r="N776" s="109"/>
      <c r="O776" s="109"/>
      <c r="P776" s="113"/>
      <c r="Q776" s="109" t="s">
        <v>2826</v>
      </c>
      <c r="R776" s="109" t="s">
        <v>81</v>
      </c>
      <c r="S776" s="109"/>
      <c r="T776" s="109"/>
      <c r="U776" s="109" t="s">
        <v>2827</v>
      </c>
      <c r="V776" s="109" t="s">
        <v>1023</v>
      </c>
      <c r="W776" s="109">
        <v>2019</v>
      </c>
      <c r="X776" s="114"/>
      <c r="Y776" s="114" t="s">
        <v>2828</v>
      </c>
      <c r="Z776" s="109" t="s">
        <v>2829</v>
      </c>
      <c r="AA776" s="109"/>
      <c r="AB776" s="109"/>
      <c r="AC776" s="109"/>
      <c r="AD776" s="109"/>
    </row>
    <row r="777" spans="2:30">
      <c r="B777" s="103">
        <v>772</v>
      </c>
      <c r="C777" s="109" t="s">
        <v>2830</v>
      </c>
      <c r="D777" s="109" t="s">
        <v>1023</v>
      </c>
      <c r="E777" s="103">
        <f>VLOOKUP($C777&amp;", "&amp;$D777, '[1]Appendix - GPS Coordinates'!$C:$E, 2, FALSE)</f>
        <v>48.546569499999997</v>
      </c>
      <c r="F777" s="103">
        <f>VLOOKUP($C777&amp;", "&amp;$D777, '[1]Appendix - GPS Coordinates'!$C:$E, 3, FALSE)</f>
        <v>-117.905537</v>
      </c>
      <c r="G777" s="109" t="s">
        <v>2106</v>
      </c>
      <c r="H777" s="109"/>
      <c r="I777" s="103">
        <v>2016</v>
      </c>
      <c r="J777" s="110"/>
      <c r="K777" s="111" t="s">
        <v>89</v>
      </c>
      <c r="L777" s="109" t="s">
        <v>105</v>
      </c>
      <c r="M777" s="112">
        <v>0.1</v>
      </c>
      <c r="N777" s="109"/>
      <c r="O777" s="109"/>
      <c r="P777" s="113"/>
      <c r="Q777" s="109" t="s">
        <v>2831</v>
      </c>
      <c r="R777" s="109" t="s">
        <v>150</v>
      </c>
      <c r="S777" s="109" t="s">
        <v>2821</v>
      </c>
      <c r="T777" s="109" t="s">
        <v>2832</v>
      </c>
      <c r="U777" s="109" t="s">
        <v>2830</v>
      </c>
      <c r="V777" s="109" t="s">
        <v>1023</v>
      </c>
      <c r="W777" s="109">
        <v>2016</v>
      </c>
      <c r="X777" s="114">
        <v>144.435</v>
      </c>
      <c r="Y777" s="114" t="s">
        <v>2833</v>
      </c>
      <c r="Z777" s="109" t="s">
        <v>2824</v>
      </c>
      <c r="AA777" s="109"/>
      <c r="AB777" s="109"/>
      <c r="AC777" s="109"/>
      <c r="AD777" s="109"/>
    </row>
    <row r="778" spans="2:30">
      <c r="B778" s="109">
        <v>773</v>
      </c>
      <c r="C778" s="109" t="s">
        <v>2830</v>
      </c>
      <c r="D778" s="109" t="s">
        <v>1023</v>
      </c>
      <c r="E778" s="103">
        <f>VLOOKUP($C778&amp;", "&amp;$D778, '[1]Appendix - GPS Coordinates'!$C:$E, 2, FALSE)</f>
        <v>48.546569499999997</v>
      </c>
      <c r="F778" s="103">
        <f>VLOOKUP($C778&amp;", "&amp;$D778, '[1]Appendix - GPS Coordinates'!$C:$E, 3, FALSE)</f>
        <v>-117.905537</v>
      </c>
      <c r="G778" s="109" t="s">
        <v>2106</v>
      </c>
      <c r="H778" s="109">
        <v>2019</v>
      </c>
      <c r="I778" s="103">
        <v>2019</v>
      </c>
      <c r="J778" s="110">
        <v>43620</v>
      </c>
      <c r="K778" s="111" t="s">
        <v>89</v>
      </c>
      <c r="L778" s="109" t="s">
        <v>105</v>
      </c>
      <c r="M778" s="112">
        <v>0.1</v>
      </c>
      <c r="N778" s="109"/>
      <c r="O778" s="109"/>
      <c r="P778" s="113"/>
      <c r="Q778" s="109" t="s">
        <v>2831</v>
      </c>
      <c r="R778" s="109" t="s">
        <v>150</v>
      </c>
      <c r="S778" s="109" t="s">
        <v>2821</v>
      </c>
      <c r="T778" s="109" t="s">
        <v>2834</v>
      </c>
      <c r="U778" s="109" t="s">
        <v>2830</v>
      </c>
      <c r="V778" s="109" t="s">
        <v>1023</v>
      </c>
      <c r="W778" s="109"/>
      <c r="X778" s="114">
        <v>110.7</v>
      </c>
      <c r="Y778" s="114" t="s">
        <v>2835</v>
      </c>
      <c r="Z778" s="109" t="s">
        <v>2824</v>
      </c>
      <c r="AA778" s="109"/>
      <c r="AB778" s="109"/>
      <c r="AC778" s="109"/>
      <c r="AD778" s="109"/>
    </row>
    <row r="779" spans="2:30">
      <c r="B779" s="109">
        <v>774</v>
      </c>
      <c r="C779" s="109" t="s">
        <v>2836</v>
      </c>
      <c r="D779" s="109" t="s">
        <v>1023</v>
      </c>
      <c r="E779" s="103">
        <f>VLOOKUP($C779&amp;", "&amp;$D779, '[1]Appendix - GPS Coordinates'!$C:$E, 2, FALSE)</f>
        <v>46.997063500000003</v>
      </c>
      <c r="F779" s="103">
        <f>VLOOKUP($C779&amp;", "&amp;$D779, '[1]Appendix - GPS Coordinates'!$C:$E, 3, FALSE)</f>
        <v>-120.5451223</v>
      </c>
      <c r="G779" s="109" t="s">
        <v>2106</v>
      </c>
      <c r="H779" s="109">
        <v>2015</v>
      </c>
      <c r="I779" s="103">
        <v>2015</v>
      </c>
      <c r="J779" s="110"/>
      <c r="K779" s="111" t="s">
        <v>89</v>
      </c>
      <c r="L779" s="109" t="s">
        <v>165</v>
      </c>
      <c r="M779" s="112">
        <v>0.19400000000000001</v>
      </c>
      <c r="N779" s="109"/>
      <c r="O779" s="109"/>
      <c r="P779" s="113"/>
      <c r="Q779" s="109" t="s">
        <v>2837</v>
      </c>
      <c r="R779" s="109" t="s">
        <v>81</v>
      </c>
      <c r="S779" s="109"/>
      <c r="T779" s="109" t="s">
        <v>2838</v>
      </c>
      <c r="U779" s="109" t="s">
        <v>2836</v>
      </c>
      <c r="V779" s="109" t="s">
        <v>1023</v>
      </c>
      <c r="W779" s="109">
        <v>2015</v>
      </c>
      <c r="X779" s="114">
        <v>260</v>
      </c>
      <c r="Y779" s="114" t="s">
        <v>2839</v>
      </c>
      <c r="Z779" s="109"/>
      <c r="AA779" s="109"/>
      <c r="AB779" s="109"/>
      <c r="AC779" s="109"/>
      <c r="AD779" s="109"/>
    </row>
    <row r="780" spans="2:30">
      <c r="B780" s="103">
        <v>775</v>
      </c>
      <c r="C780" s="109" t="s">
        <v>977</v>
      </c>
      <c r="D780" s="109" t="s">
        <v>1023</v>
      </c>
      <c r="E780" s="103">
        <f>VLOOKUP($C780&amp;", "&amp;$D780, '[1]Appendix - GPS Coordinates'!$C:$E, 2, FALSE)</f>
        <v>47.385175199999999</v>
      </c>
      <c r="F780" s="103">
        <f>VLOOKUP($C780&amp;", "&amp;$D780, '[1]Appendix - GPS Coordinates'!$C:$E, 3, FALSE)</f>
        <v>-117.1715787</v>
      </c>
      <c r="G780" s="109" t="s">
        <v>2106</v>
      </c>
      <c r="H780" s="109">
        <v>2019</v>
      </c>
      <c r="I780" s="103">
        <v>2019</v>
      </c>
      <c r="J780" s="110">
        <v>43620</v>
      </c>
      <c r="K780" s="111" t="s">
        <v>89</v>
      </c>
      <c r="L780" s="109" t="s">
        <v>105</v>
      </c>
      <c r="M780" s="112">
        <v>0.1</v>
      </c>
      <c r="N780" s="109"/>
      <c r="O780" s="109"/>
      <c r="P780" s="113"/>
      <c r="Q780" s="109" t="s">
        <v>2831</v>
      </c>
      <c r="R780" s="109" t="s">
        <v>150</v>
      </c>
      <c r="S780" s="109" t="s">
        <v>2821</v>
      </c>
      <c r="T780" s="109" t="s">
        <v>2840</v>
      </c>
      <c r="U780" s="109" t="s">
        <v>977</v>
      </c>
      <c r="V780" s="109" t="s">
        <v>1023</v>
      </c>
      <c r="W780" s="109"/>
      <c r="X780" s="114">
        <v>113.4</v>
      </c>
      <c r="Y780" s="114" t="s">
        <v>2841</v>
      </c>
      <c r="Z780" s="109" t="s">
        <v>2824</v>
      </c>
      <c r="AA780" s="109"/>
      <c r="AB780" s="109"/>
      <c r="AC780" s="109"/>
      <c r="AD780" s="109"/>
    </row>
    <row r="781" spans="2:30">
      <c r="B781" s="109">
        <v>776</v>
      </c>
      <c r="C781" s="109" t="s">
        <v>2842</v>
      </c>
      <c r="D781" s="109" t="s">
        <v>1023</v>
      </c>
      <c r="E781" s="103">
        <f>VLOOKUP($C781&amp;", "&amp;$D781, '[1]Appendix - GPS Coordinates'!$C:$E, 2, FALSE)</f>
        <v>47.249579799999999</v>
      </c>
      <c r="F781" s="103">
        <f>VLOOKUP($C781&amp;", "&amp;$D781, '[1]Appendix - GPS Coordinates'!$C:$E, 3, FALSE)</f>
        <v>-122.4398746</v>
      </c>
      <c r="G781" s="109" t="s">
        <v>2106</v>
      </c>
      <c r="H781" s="109">
        <v>2019</v>
      </c>
      <c r="I781" s="103">
        <v>2019</v>
      </c>
      <c r="J781" s="110">
        <v>43727</v>
      </c>
      <c r="K781" s="111" t="s">
        <v>89</v>
      </c>
      <c r="L781" s="109" t="s">
        <v>105</v>
      </c>
      <c r="M781" s="112">
        <v>2.1000000000000001E-2</v>
      </c>
      <c r="N781" s="109"/>
      <c r="O781" s="109"/>
      <c r="P781" s="113"/>
      <c r="Q781" s="109" t="s">
        <v>2843</v>
      </c>
      <c r="R781" s="109" t="s">
        <v>81</v>
      </c>
      <c r="S781" s="109"/>
      <c r="T781" s="109"/>
      <c r="U781" s="109" t="s">
        <v>2842</v>
      </c>
      <c r="V781" s="109" t="s">
        <v>1023</v>
      </c>
      <c r="W781" s="109"/>
      <c r="X781" s="114"/>
      <c r="Y781" s="114" t="s">
        <v>2844</v>
      </c>
      <c r="Z781" s="109" t="s">
        <v>2824</v>
      </c>
      <c r="AA781" s="109"/>
      <c r="AB781" s="109"/>
      <c r="AC781" s="109"/>
      <c r="AD781" s="109"/>
    </row>
    <row r="782" spans="2:30">
      <c r="B782" s="103">
        <v>777</v>
      </c>
      <c r="C782" s="109" t="s">
        <v>2845</v>
      </c>
      <c r="D782" s="109" t="s">
        <v>1023</v>
      </c>
      <c r="E782" s="103">
        <f>VLOOKUP($C782&amp;", "&amp;$D782, '[1]Appendix - GPS Coordinates'!$C:$E, 2, FALSE)</f>
        <v>48.534266199999998</v>
      </c>
      <c r="F782" s="103">
        <f>VLOOKUP($C782&amp;", "&amp;$D782, '[1]Appendix - GPS Coordinates'!$C:$E, 3, FALSE)</f>
        <v>-123.0171242</v>
      </c>
      <c r="G782" s="109" t="s">
        <v>2106</v>
      </c>
      <c r="H782" s="109"/>
      <c r="I782" s="103">
        <v>2020</v>
      </c>
      <c r="J782" s="110"/>
      <c r="K782" s="111" t="s">
        <v>89</v>
      </c>
      <c r="L782" s="109" t="s">
        <v>105</v>
      </c>
      <c r="M782" s="112">
        <v>0.1</v>
      </c>
      <c r="N782" s="109" t="s">
        <v>126</v>
      </c>
      <c r="O782" s="109"/>
      <c r="P782" s="113"/>
      <c r="Q782" s="109" t="s">
        <v>2846</v>
      </c>
      <c r="R782" s="109" t="s">
        <v>138</v>
      </c>
      <c r="S782" s="109" t="s">
        <v>2847</v>
      </c>
      <c r="T782" s="109"/>
      <c r="U782" s="109" t="s">
        <v>2845</v>
      </c>
      <c r="V782" s="109" t="s">
        <v>1023</v>
      </c>
      <c r="W782" s="109">
        <v>2020</v>
      </c>
      <c r="X782" s="114">
        <v>95</v>
      </c>
      <c r="Y782" s="114" t="s">
        <v>2848</v>
      </c>
      <c r="Z782" s="109"/>
      <c r="AA782" s="109"/>
      <c r="AB782" s="109"/>
      <c r="AC782" s="109"/>
      <c r="AD782" s="109"/>
    </row>
    <row r="783" spans="2:30">
      <c r="B783" s="109">
        <v>778</v>
      </c>
      <c r="C783" s="109" t="s">
        <v>2849</v>
      </c>
      <c r="D783" s="109" t="s">
        <v>1023</v>
      </c>
      <c r="E783" s="103">
        <f>VLOOKUP($C783&amp;", "&amp;$D783, '[1]Appendix - GPS Coordinates'!$C:$E, 2, FALSE)</f>
        <v>46.342074099999998</v>
      </c>
      <c r="F783" s="103">
        <f>VLOOKUP($C783&amp;", "&amp;$D783, '[1]Appendix - GPS Coordinates'!$C:$E, 3, FALSE)</f>
        <v>-120.18727269999999</v>
      </c>
      <c r="G783" s="109" t="s">
        <v>2106</v>
      </c>
      <c r="H783" s="109">
        <v>2019</v>
      </c>
      <c r="I783" s="103">
        <v>2019</v>
      </c>
      <c r="J783" s="110">
        <v>43620</v>
      </c>
      <c r="K783" s="111" t="s">
        <v>89</v>
      </c>
      <c r="L783" s="109" t="s">
        <v>105</v>
      </c>
      <c r="M783" s="112">
        <v>0.05</v>
      </c>
      <c r="N783" s="109"/>
      <c r="O783" s="109"/>
      <c r="P783" s="113"/>
      <c r="Q783" s="109" t="s">
        <v>2445</v>
      </c>
      <c r="R783" s="109" t="s">
        <v>150</v>
      </c>
      <c r="S783" s="109" t="s">
        <v>2821</v>
      </c>
      <c r="T783" s="109" t="s">
        <v>2850</v>
      </c>
      <c r="U783" s="109" t="s">
        <v>2849</v>
      </c>
      <c r="V783" s="109" t="s">
        <v>1023</v>
      </c>
      <c r="W783" s="109"/>
      <c r="X783" s="114">
        <v>66.744</v>
      </c>
      <c r="Y783" s="114" t="s">
        <v>2851</v>
      </c>
      <c r="Z783" s="109" t="s">
        <v>2824</v>
      </c>
      <c r="AA783" s="109"/>
      <c r="AB783" s="109"/>
      <c r="AC783" s="109"/>
      <c r="AD783" s="109"/>
    </row>
    <row r="784" spans="2:30">
      <c r="B784" s="109">
        <v>779</v>
      </c>
      <c r="C784" s="109" t="s">
        <v>2852</v>
      </c>
      <c r="D784" s="109" t="s">
        <v>1023</v>
      </c>
      <c r="E784" s="103">
        <f>VLOOKUP($C784&amp;", "&amp;$D784, '[1]Appendix - GPS Coordinates'!$C:$E, 2, FALSE)</f>
        <v>46.208706599999999</v>
      </c>
      <c r="F784" s="103">
        <f>VLOOKUP($C784&amp;", "&amp;$D784, '[1]Appendix - GPS Coordinates'!$C:$E, 3, FALSE)</f>
        <v>-119.1199192</v>
      </c>
      <c r="G784" s="109" t="s">
        <v>2106</v>
      </c>
      <c r="H784" s="109">
        <v>2015</v>
      </c>
      <c r="I784" s="103">
        <v>2015</v>
      </c>
      <c r="J784" s="110"/>
      <c r="K784" s="111" t="s">
        <v>89</v>
      </c>
      <c r="L784" s="109" t="s">
        <v>165</v>
      </c>
      <c r="M784" s="112">
        <v>7.4800000000000005E-2</v>
      </c>
      <c r="N784" s="109" t="s">
        <v>166</v>
      </c>
      <c r="O784" s="109"/>
      <c r="P784" s="113"/>
      <c r="Q784" s="109" t="s">
        <v>2853</v>
      </c>
      <c r="R784" s="109" t="s">
        <v>81</v>
      </c>
      <c r="S784" s="109" t="s">
        <v>2854</v>
      </c>
      <c r="T784" s="109" t="s">
        <v>2855</v>
      </c>
      <c r="U784" s="109" t="s">
        <v>2852</v>
      </c>
      <c r="V784" s="109" t="s">
        <v>1023</v>
      </c>
      <c r="W784" s="109">
        <v>2015</v>
      </c>
      <c r="X784" s="114"/>
      <c r="Y784" s="114" t="s">
        <v>2856</v>
      </c>
      <c r="Z784" s="109" t="s">
        <v>707</v>
      </c>
      <c r="AA784" s="109"/>
      <c r="AB784" s="109"/>
      <c r="AC784" s="109"/>
      <c r="AD784" s="109"/>
    </row>
    <row r="785" spans="2:30">
      <c r="B785" s="103">
        <v>780</v>
      </c>
      <c r="C785" s="109" t="s">
        <v>2857</v>
      </c>
      <c r="D785" s="109" t="s">
        <v>1023</v>
      </c>
      <c r="E785" s="103">
        <f>VLOOKUP($C785&amp;", "&amp;$D785, '[1]Appendix - GPS Coordinates'!$C:$E, 2, FALSE)</f>
        <v>48.6105163</v>
      </c>
      <c r="F785" s="103">
        <f>VLOOKUP($C785&amp;", "&amp;$D785, '[1]Appendix - GPS Coordinates'!$C:$E, 3, FALSE)</f>
        <v>-118.0563379</v>
      </c>
      <c r="G785" s="109" t="s">
        <v>2106</v>
      </c>
      <c r="H785" s="109">
        <v>2019</v>
      </c>
      <c r="I785" s="103">
        <v>2019</v>
      </c>
      <c r="J785" s="110">
        <v>43620</v>
      </c>
      <c r="K785" s="111" t="s">
        <v>89</v>
      </c>
      <c r="L785" s="109" t="s">
        <v>105</v>
      </c>
      <c r="M785" s="112">
        <v>0.1</v>
      </c>
      <c r="N785" s="109"/>
      <c r="O785" s="109"/>
      <c r="P785" s="113"/>
      <c r="Q785" s="109" t="s">
        <v>2831</v>
      </c>
      <c r="R785" s="109" t="s">
        <v>150</v>
      </c>
      <c r="S785" s="109" t="s">
        <v>2821</v>
      </c>
      <c r="T785" s="109" t="s">
        <v>2858</v>
      </c>
      <c r="U785" s="109" t="s">
        <v>2857</v>
      </c>
      <c r="V785" s="109" t="s">
        <v>1023</v>
      </c>
      <c r="W785" s="109"/>
      <c r="X785" s="114">
        <v>119</v>
      </c>
      <c r="Y785" s="114" t="s">
        <v>2859</v>
      </c>
      <c r="Z785" s="109" t="s">
        <v>2824</v>
      </c>
      <c r="AA785" s="109"/>
      <c r="AB785" s="109"/>
      <c r="AC785" s="109"/>
      <c r="AD785" s="109"/>
    </row>
    <row r="786" spans="2:30">
      <c r="B786" s="109">
        <v>781</v>
      </c>
      <c r="C786" s="109" t="s">
        <v>2860</v>
      </c>
      <c r="D786" s="109" t="s">
        <v>1023</v>
      </c>
      <c r="E786" s="103">
        <f>VLOOKUP($C786&amp;", "&amp;$D786, '[1]Appendix - GPS Coordinates'!$C:$E, 2, FALSE)</f>
        <v>47.487337599999996</v>
      </c>
      <c r="F786" s="103">
        <f>VLOOKUP($C786&amp;", "&amp;$D786, '[1]Appendix - GPS Coordinates'!$C:$E, 3, FALSE)</f>
        <v>-121.8622122</v>
      </c>
      <c r="G786" s="109" t="s">
        <v>2106</v>
      </c>
      <c r="H786" s="109">
        <v>2017</v>
      </c>
      <c r="I786" s="103">
        <v>2017</v>
      </c>
      <c r="J786" s="110">
        <v>42801</v>
      </c>
      <c r="K786" s="111" t="s">
        <v>246</v>
      </c>
      <c r="L786" s="109" t="s">
        <v>90</v>
      </c>
      <c r="M786" s="112">
        <v>43.740964167206101</v>
      </c>
      <c r="N786" s="109"/>
      <c r="O786" s="109">
        <v>10</v>
      </c>
      <c r="P786" s="113">
        <v>51.11</v>
      </c>
      <c r="Q786" s="109" t="s">
        <v>2814</v>
      </c>
      <c r="R786" s="109" t="s">
        <v>150</v>
      </c>
      <c r="S786" s="109" t="s">
        <v>2815</v>
      </c>
      <c r="T786" s="109" t="s">
        <v>2816</v>
      </c>
      <c r="U786" s="109" t="s">
        <v>2817</v>
      </c>
      <c r="V786" s="109" t="s">
        <v>1023</v>
      </c>
      <c r="W786" s="109"/>
      <c r="X786" s="114">
        <v>120009.109</v>
      </c>
      <c r="Y786" s="114" t="s">
        <v>2861</v>
      </c>
      <c r="Z786" s="109"/>
      <c r="AA786" s="109"/>
      <c r="AB786" s="109"/>
      <c r="AC786" s="109"/>
      <c r="AD786" s="109"/>
    </row>
    <row r="787" spans="2:30">
      <c r="B787" s="109">
        <v>782</v>
      </c>
      <c r="C787" s="109" t="s">
        <v>2862</v>
      </c>
      <c r="D787" s="109" t="s">
        <v>1023</v>
      </c>
      <c r="E787" s="103">
        <f>VLOOKUP($C787&amp;", "&amp;$D787, '[1]Appendix - GPS Coordinates'!$C:$E, 2, FALSE)</f>
        <v>47.685957299999998</v>
      </c>
      <c r="F787" s="103">
        <f>VLOOKUP($C787&amp;", "&amp;$D787, '[1]Appendix - GPS Coordinates'!$C:$E, 3, FALSE)</f>
        <v>-122.19202490000001</v>
      </c>
      <c r="G787" s="109" t="s">
        <v>2106</v>
      </c>
      <c r="H787" s="109">
        <v>2017</v>
      </c>
      <c r="I787" s="103">
        <v>2017</v>
      </c>
      <c r="J787" s="110">
        <v>42872</v>
      </c>
      <c r="K787" s="111" t="s">
        <v>246</v>
      </c>
      <c r="L787" s="109" t="s">
        <v>90</v>
      </c>
      <c r="M787" s="112">
        <v>1.6934191611703029</v>
      </c>
      <c r="N787" s="109"/>
      <c r="O787" s="109">
        <v>10</v>
      </c>
      <c r="P787" s="113">
        <v>51.11</v>
      </c>
      <c r="Q787" s="109" t="s">
        <v>2814</v>
      </c>
      <c r="R787" s="109" t="s">
        <v>150</v>
      </c>
      <c r="S787" s="109" t="s">
        <v>2815</v>
      </c>
      <c r="T787" s="109" t="s">
        <v>2816</v>
      </c>
      <c r="U787" s="109" t="s">
        <v>2817</v>
      </c>
      <c r="V787" s="109" t="s">
        <v>1023</v>
      </c>
      <c r="W787" s="109"/>
      <c r="X787" s="114">
        <v>4646.1189999999997</v>
      </c>
      <c r="Y787" s="114" t="s">
        <v>2863</v>
      </c>
      <c r="Z787" s="109"/>
      <c r="AA787" s="109"/>
      <c r="AB787" s="109"/>
      <c r="AC787" s="109"/>
      <c r="AD787" s="109"/>
    </row>
    <row r="788" spans="2:30">
      <c r="B788" s="103">
        <v>783</v>
      </c>
      <c r="C788" s="109" t="s">
        <v>2864</v>
      </c>
      <c r="D788" s="109" t="s">
        <v>1023</v>
      </c>
      <c r="E788" s="103">
        <f>VLOOKUP($C788&amp;", "&amp;$D788, '[1]Appendix - GPS Coordinates'!$C:$E, 2, FALSE)</f>
        <v>46.137704800000002</v>
      </c>
      <c r="F788" s="103">
        <f>VLOOKUP($C788&amp;", "&amp;$D788, '[1]Appendix - GPS Coordinates'!$C:$E, 3, FALSE)</f>
        <v>-122.93446230000001</v>
      </c>
      <c r="G788" s="109" t="s">
        <v>2106</v>
      </c>
      <c r="H788" s="109">
        <v>2016</v>
      </c>
      <c r="I788" s="103">
        <v>2016</v>
      </c>
      <c r="J788" s="110"/>
      <c r="K788" s="111" t="s">
        <v>89</v>
      </c>
      <c r="L788" s="109" t="s">
        <v>165</v>
      </c>
      <c r="M788" s="112">
        <v>5.8000000000000003E-2</v>
      </c>
      <c r="N788" s="109" t="s">
        <v>126</v>
      </c>
      <c r="O788" s="109"/>
      <c r="P788" s="113"/>
      <c r="Q788" s="109" t="s">
        <v>2865</v>
      </c>
      <c r="R788" s="109" t="s">
        <v>81</v>
      </c>
      <c r="S788" s="109" t="s">
        <v>2866</v>
      </c>
      <c r="T788" s="109" t="s">
        <v>2867</v>
      </c>
      <c r="U788" s="109" t="s">
        <v>2864</v>
      </c>
      <c r="V788" s="109" t="s">
        <v>1023</v>
      </c>
      <c r="W788" s="109">
        <v>2016</v>
      </c>
      <c r="X788" s="114"/>
      <c r="Y788" s="114" t="s">
        <v>2868</v>
      </c>
      <c r="Z788" s="109" t="s">
        <v>707</v>
      </c>
      <c r="AA788" s="109"/>
      <c r="AB788" s="109"/>
      <c r="AC788" s="109"/>
      <c r="AD788" s="109"/>
    </row>
    <row r="789" spans="2:30">
      <c r="B789" s="109">
        <v>784</v>
      </c>
      <c r="C789" s="109" t="s">
        <v>1767</v>
      </c>
      <c r="D789" s="109" t="s">
        <v>1023</v>
      </c>
      <c r="E789" s="103">
        <f>VLOOKUP($C789&amp;", "&amp;$D789, '[1]Appendix - GPS Coordinates'!$C:$E, 2, FALSE)</f>
        <v>47.336905408106603</v>
      </c>
      <c r="F789" s="103">
        <f>VLOOKUP($C789&amp;", "&amp;$D789, '[1]Appendix - GPS Coordinates'!$C:$E, 3, FALSE)</f>
        <v>-123.15308333497801</v>
      </c>
      <c r="G789" s="109" t="s">
        <v>2106</v>
      </c>
      <c r="H789" s="109">
        <v>2015</v>
      </c>
      <c r="I789" s="103">
        <v>2015</v>
      </c>
      <c r="J789" s="110"/>
      <c r="K789" s="111" t="s">
        <v>89</v>
      </c>
      <c r="L789" s="109" t="s">
        <v>165</v>
      </c>
      <c r="M789" s="112">
        <v>7.4999999999999997E-2</v>
      </c>
      <c r="N789" s="109" t="s">
        <v>126</v>
      </c>
      <c r="O789" s="109"/>
      <c r="P789" s="113"/>
      <c r="Q789" s="109" t="s">
        <v>2869</v>
      </c>
      <c r="R789" s="109" t="s">
        <v>81</v>
      </c>
      <c r="S789" s="109"/>
      <c r="T789" s="109" t="s">
        <v>2870</v>
      </c>
      <c r="U789" s="109" t="s">
        <v>2871</v>
      </c>
      <c r="V789" s="109" t="s">
        <v>1023</v>
      </c>
      <c r="W789" s="109">
        <v>2015</v>
      </c>
      <c r="X789" s="114"/>
      <c r="Y789" s="114" t="s">
        <v>2872</v>
      </c>
      <c r="Z789" s="109" t="s">
        <v>707</v>
      </c>
      <c r="AA789" s="109"/>
      <c r="AB789" s="109"/>
      <c r="AC789" s="109"/>
      <c r="AD789" s="109"/>
    </row>
    <row r="790" spans="2:30">
      <c r="B790" s="103">
        <v>785</v>
      </c>
      <c r="C790" s="109" t="s">
        <v>2873</v>
      </c>
      <c r="D790" s="109" t="s">
        <v>1023</v>
      </c>
      <c r="E790" s="103">
        <f>VLOOKUP($C790&amp;", "&amp;$D790, '[1]Appendix - GPS Coordinates'!$C:$E, 2, FALSE)</f>
        <v>47.560207300000002</v>
      </c>
      <c r="F790" s="103">
        <f>VLOOKUP($C790&amp;", "&amp;$D790, '[1]Appendix - GPS Coordinates'!$C:$E, 3, FALSE)</f>
        <v>-122.220142268619</v>
      </c>
      <c r="G790" s="109" t="s">
        <v>2106</v>
      </c>
      <c r="H790" s="109">
        <v>2016</v>
      </c>
      <c r="I790" s="103">
        <v>2016</v>
      </c>
      <c r="J790" s="110">
        <v>42689</v>
      </c>
      <c r="K790" s="111" t="s">
        <v>246</v>
      </c>
      <c r="L790" s="109" t="s">
        <v>90</v>
      </c>
      <c r="M790" s="112">
        <v>0.98409699259959071</v>
      </c>
      <c r="N790" s="109"/>
      <c r="O790" s="109">
        <v>20</v>
      </c>
      <c r="P790" s="113"/>
      <c r="Q790" s="109" t="s">
        <v>2814</v>
      </c>
      <c r="R790" s="109" t="s">
        <v>150</v>
      </c>
      <c r="S790" s="109" t="s">
        <v>2815</v>
      </c>
      <c r="T790" s="109" t="s">
        <v>2816</v>
      </c>
      <c r="U790" s="109" t="s">
        <v>2817</v>
      </c>
      <c r="V790" s="109" t="s">
        <v>1023</v>
      </c>
      <c r="W790" s="109"/>
      <c r="X790" s="114">
        <v>2700</v>
      </c>
      <c r="Y790" s="114" t="s">
        <v>2874</v>
      </c>
      <c r="Z790" s="109" t="s">
        <v>2875</v>
      </c>
      <c r="AA790" s="109"/>
      <c r="AB790" s="109"/>
      <c r="AC790" s="109"/>
      <c r="AD790" s="109"/>
    </row>
    <row r="791" spans="2:30">
      <c r="B791" s="109">
        <v>786</v>
      </c>
      <c r="C791" s="109" t="s">
        <v>2876</v>
      </c>
      <c r="D791" s="109" t="s">
        <v>1023</v>
      </c>
      <c r="E791" s="103">
        <f>VLOOKUP($C791&amp;", "&amp;$D791, '[1]Appendix - GPS Coordinates'!$C:$E, 2, FALSE)</f>
        <v>47.560207300000002</v>
      </c>
      <c r="F791" s="103">
        <f>VLOOKUP($C791&amp;", "&amp;$D791, '[1]Appendix - GPS Coordinates'!$C:$E, 3, FALSE)</f>
        <v>-122.220142268619</v>
      </c>
      <c r="G791" s="109" t="s">
        <v>2106</v>
      </c>
      <c r="H791" s="109">
        <v>2016</v>
      </c>
      <c r="I791" s="103">
        <v>2016</v>
      </c>
      <c r="J791" s="110"/>
      <c r="K791" s="111" t="s">
        <v>89</v>
      </c>
      <c r="L791" s="109" t="s">
        <v>105</v>
      </c>
      <c r="M791" s="112">
        <v>0.1</v>
      </c>
      <c r="N791" s="109"/>
      <c r="O791" s="109"/>
      <c r="P791" s="113"/>
      <c r="Q791" s="109" t="s">
        <v>2877</v>
      </c>
      <c r="R791" s="109" t="s">
        <v>150</v>
      </c>
      <c r="S791" s="109" t="s">
        <v>2878</v>
      </c>
      <c r="T791" s="109" t="s">
        <v>2879</v>
      </c>
      <c r="U791" s="109" t="s">
        <v>2873</v>
      </c>
      <c r="V791" s="109" t="s">
        <v>1023</v>
      </c>
      <c r="W791" s="109">
        <v>2016</v>
      </c>
      <c r="X791" s="114"/>
      <c r="Y791" s="109" t="s">
        <v>2880</v>
      </c>
      <c r="Z791" s="109" t="s">
        <v>2881</v>
      </c>
      <c r="AA791" s="109" t="s">
        <v>2874</v>
      </c>
      <c r="AB791" s="109"/>
      <c r="AC791" s="109"/>
      <c r="AD791" s="109"/>
    </row>
    <row r="792" spans="2:30">
      <c r="B792" s="109">
        <v>787</v>
      </c>
      <c r="C792" s="109" t="s">
        <v>2876</v>
      </c>
      <c r="D792" s="109" t="s">
        <v>1023</v>
      </c>
      <c r="E792" s="103">
        <f>VLOOKUP($C792&amp;", "&amp;$D792, '[1]Appendix - GPS Coordinates'!$C:$E, 2, FALSE)</f>
        <v>47.560207300000002</v>
      </c>
      <c r="F792" s="103">
        <f>VLOOKUP($C792&amp;", "&amp;$D792, '[1]Appendix - GPS Coordinates'!$C:$E, 3, FALSE)</f>
        <v>-122.220142268619</v>
      </c>
      <c r="G792" s="109" t="s">
        <v>2106</v>
      </c>
      <c r="H792" s="109">
        <v>2017</v>
      </c>
      <c r="I792" s="103">
        <v>2017</v>
      </c>
      <c r="J792" s="110"/>
      <c r="K792" s="111" t="s">
        <v>89</v>
      </c>
      <c r="L792" s="109" t="s">
        <v>105</v>
      </c>
      <c r="M792" s="112">
        <v>0.1</v>
      </c>
      <c r="N792" s="109"/>
      <c r="O792" s="109"/>
      <c r="P792" s="113"/>
      <c r="Q792" s="109" t="s">
        <v>2877</v>
      </c>
      <c r="R792" s="109" t="s">
        <v>150</v>
      </c>
      <c r="S792" s="109"/>
      <c r="T792" s="109" t="s">
        <v>2882</v>
      </c>
      <c r="U792" s="109" t="s">
        <v>2873</v>
      </c>
      <c r="V792" s="109" t="s">
        <v>1023</v>
      </c>
      <c r="W792" s="109"/>
      <c r="X792" s="114"/>
      <c r="Y792" s="109" t="s">
        <v>2883</v>
      </c>
      <c r="Z792" s="109" t="s">
        <v>2881</v>
      </c>
      <c r="AA792" s="109" t="s">
        <v>2874</v>
      </c>
      <c r="AB792" s="109"/>
      <c r="AC792" s="109"/>
      <c r="AD792" s="109"/>
    </row>
    <row r="793" spans="2:30">
      <c r="B793" s="103">
        <v>788</v>
      </c>
      <c r="C793" s="109" t="s">
        <v>2884</v>
      </c>
      <c r="D793" s="109" t="s">
        <v>1023</v>
      </c>
      <c r="E793" s="103">
        <f>VLOOKUP($C793&amp;", "&amp;$D793, '[1]Appendix - GPS Coordinates'!$C:$E, 2, FALSE)</f>
        <v>46.910174499999997</v>
      </c>
      <c r="F793" s="103">
        <f>VLOOKUP($C793&amp;", "&amp;$D793, '[1]Appendix - GPS Coordinates'!$C:$E, 3, FALSE)</f>
        <v>-117.074697408611</v>
      </c>
      <c r="G793" s="109" t="s">
        <v>2106</v>
      </c>
      <c r="H793" s="109">
        <v>2019</v>
      </c>
      <c r="I793" s="103">
        <v>2019</v>
      </c>
      <c r="J793" s="110">
        <v>43620</v>
      </c>
      <c r="K793" s="111" t="s">
        <v>89</v>
      </c>
      <c r="L793" s="109" t="s">
        <v>105</v>
      </c>
      <c r="M793" s="112">
        <v>7.4999999999999997E-2</v>
      </c>
      <c r="N793" s="109"/>
      <c r="O793" s="109"/>
      <c r="P793" s="113"/>
      <c r="Q793" s="109" t="s">
        <v>2831</v>
      </c>
      <c r="R793" s="109" t="s">
        <v>150</v>
      </c>
      <c r="S793" s="109" t="s">
        <v>2821</v>
      </c>
      <c r="T793" s="109"/>
      <c r="U793" s="109" t="s">
        <v>2884</v>
      </c>
      <c r="V793" s="109" t="s">
        <v>1023</v>
      </c>
      <c r="W793" s="109"/>
      <c r="X793" s="114">
        <v>86.811999999999998</v>
      </c>
      <c r="Y793" s="114" t="s">
        <v>2885</v>
      </c>
      <c r="Z793" s="109" t="s">
        <v>2824</v>
      </c>
      <c r="AA793" s="109"/>
      <c r="AB793" s="109"/>
      <c r="AC793" s="109"/>
      <c r="AD793" s="109"/>
    </row>
    <row r="794" spans="2:30">
      <c r="B794" s="109">
        <v>789</v>
      </c>
      <c r="C794" s="109" t="s">
        <v>2886</v>
      </c>
      <c r="D794" s="109" t="s">
        <v>1023</v>
      </c>
      <c r="E794" s="103">
        <f>VLOOKUP($C794&amp;", "&amp;$D794, '[1]Appendix - GPS Coordinates'!$C:$E, 2, FALSE)</f>
        <v>46.244206749999996</v>
      </c>
      <c r="F794" s="103">
        <f>VLOOKUP($C794&amp;", "&amp;$D794, '[1]Appendix - GPS Coordinates'!$C:$E, 3, FALSE)</f>
        <v>-119.10181999130801</v>
      </c>
      <c r="G794" s="109" t="s">
        <v>2106</v>
      </c>
      <c r="H794" s="109">
        <v>2016</v>
      </c>
      <c r="I794" s="103">
        <v>2016</v>
      </c>
      <c r="J794" s="110"/>
      <c r="K794" s="111" t="s">
        <v>89</v>
      </c>
      <c r="L794" s="109" t="s">
        <v>165</v>
      </c>
      <c r="M794" s="112">
        <v>6.9000000000000006E-2</v>
      </c>
      <c r="N794" s="109" t="s">
        <v>126</v>
      </c>
      <c r="O794" s="109"/>
      <c r="P794" s="113"/>
      <c r="Q794" s="109" t="s">
        <v>2887</v>
      </c>
      <c r="R794" s="109" t="s">
        <v>81</v>
      </c>
      <c r="S794" s="109"/>
      <c r="T794" s="109" t="s">
        <v>2888</v>
      </c>
      <c r="U794" s="109" t="s">
        <v>2886</v>
      </c>
      <c r="V794" s="109" t="s">
        <v>1023</v>
      </c>
      <c r="W794" s="109">
        <v>2016</v>
      </c>
      <c r="X794" s="114"/>
      <c r="Y794" s="114" t="s">
        <v>2889</v>
      </c>
      <c r="Z794" s="109" t="s">
        <v>707</v>
      </c>
      <c r="AA794" s="109"/>
      <c r="AB794" s="109"/>
      <c r="AC794" s="109"/>
      <c r="AD794" s="109"/>
    </row>
    <row r="795" spans="2:30">
      <c r="B795" s="109">
        <v>790</v>
      </c>
      <c r="C795" s="109" t="s">
        <v>2890</v>
      </c>
      <c r="D795" s="109" t="s">
        <v>1023</v>
      </c>
      <c r="E795" s="103">
        <f>VLOOKUP($C795&amp;", "&amp;$D795, '[1]Appendix - GPS Coordinates'!$C:$E, 2, FALSE)</f>
        <v>46.206758299999997</v>
      </c>
      <c r="F795" s="103">
        <f>VLOOKUP($C795&amp;", "&amp;$D795, '[1]Appendix - GPS Coordinates'!$C:$E, 3, FALSE)</f>
        <v>-119.76916009999999</v>
      </c>
      <c r="G795" s="109" t="s">
        <v>2106</v>
      </c>
      <c r="H795" s="109">
        <v>2016</v>
      </c>
      <c r="I795" s="103">
        <v>2016</v>
      </c>
      <c r="J795" s="110"/>
      <c r="K795" s="111" t="s">
        <v>89</v>
      </c>
      <c r="L795" s="109" t="s">
        <v>165</v>
      </c>
      <c r="M795" s="112">
        <v>2.5000000000000001E-2</v>
      </c>
      <c r="N795" s="109"/>
      <c r="O795" s="109"/>
      <c r="P795" s="113"/>
      <c r="Q795" s="109" t="s">
        <v>2820</v>
      </c>
      <c r="R795" s="109" t="s">
        <v>81</v>
      </c>
      <c r="S795" s="109" t="s">
        <v>2891</v>
      </c>
      <c r="T795" s="109" t="s">
        <v>2892</v>
      </c>
      <c r="U795" s="109" t="s">
        <v>2890</v>
      </c>
      <c r="V795" s="109" t="s">
        <v>1023</v>
      </c>
      <c r="W795" s="109">
        <v>2016</v>
      </c>
      <c r="X795" s="114"/>
      <c r="Y795" s="114" t="s">
        <v>2856</v>
      </c>
      <c r="Z795" s="109"/>
      <c r="AA795" s="109"/>
      <c r="AB795" s="109"/>
      <c r="AC795" s="109"/>
      <c r="AD795" s="109"/>
    </row>
    <row r="796" spans="2:30">
      <c r="B796" s="103">
        <v>791</v>
      </c>
      <c r="C796" s="109" t="s">
        <v>2893</v>
      </c>
      <c r="D796" s="109" t="s">
        <v>1023</v>
      </c>
      <c r="E796" s="103">
        <f>VLOOKUP($C796&amp;", "&amp;$D796, '[1]Appendix - GPS Coordinates'!$C:$E, 2, FALSE)</f>
        <v>46.730426799999996</v>
      </c>
      <c r="F796" s="103">
        <f>VLOOKUP($C796&amp;", "&amp;$D796, '[1]Appendix - GPS Coordinates'!$C:$E, 3, FALSE)</f>
        <v>-117.173895</v>
      </c>
      <c r="G796" s="109" t="s">
        <v>2106</v>
      </c>
      <c r="H796" s="109">
        <v>2019</v>
      </c>
      <c r="I796" s="103">
        <v>2019</v>
      </c>
      <c r="J796" s="110">
        <v>43620</v>
      </c>
      <c r="K796" s="111" t="s">
        <v>89</v>
      </c>
      <c r="L796" s="109" t="s">
        <v>105</v>
      </c>
      <c r="M796" s="112">
        <v>0.1</v>
      </c>
      <c r="N796" s="109"/>
      <c r="O796" s="109"/>
      <c r="P796" s="113"/>
      <c r="Q796" s="109" t="s">
        <v>2894</v>
      </c>
      <c r="R796" s="109" t="s">
        <v>138</v>
      </c>
      <c r="S796" s="109" t="s">
        <v>2821</v>
      </c>
      <c r="T796" s="109" t="s">
        <v>2895</v>
      </c>
      <c r="U796" s="109" t="s">
        <v>2893</v>
      </c>
      <c r="V796" s="109" t="s">
        <v>1023</v>
      </c>
      <c r="W796" s="109">
        <v>2020</v>
      </c>
      <c r="X796" s="114">
        <v>98.32</v>
      </c>
      <c r="Y796" s="114" t="s">
        <v>2896</v>
      </c>
      <c r="Z796" s="109" t="s">
        <v>2824</v>
      </c>
      <c r="AA796" s="109" t="s">
        <v>2897</v>
      </c>
      <c r="AB796" s="109"/>
      <c r="AC796" s="109"/>
      <c r="AD796" s="109"/>
    </row>
    <row r="797" spans="2:30">
      <c r="B797" s="109">
        <v>792</v>
      </c>
      <c r="C797" s="109" t="s">
        <v>2827</v>
      </c>
      <c r="D797" s="109" t="s">
        <v>1023</v>
      </c>
      <c r="E797" s="103">
        <f>VLOOKUP($C797&amp;", "&amp;$D797, '[1]Appendix - GPS Coordinates'!$C:$E, 2, FALSE)</f>
        <v>48.0849312</v>
      </c>
      <c r="F797" s="103">
        <f>VLOOKUP($C797&amp;", "&amp;$D797, '[1]Appendix - GPS Coordinates'!$C:$E, 3, FALSE)</f>
        <v>-123.1096706</v>
      </c>
      <c r="G797" s="109" t="s">
        <v>2106</v>
      </c>
      <c r="H797" s="109"/>
      <c r="I797" s="103" t="s">
        <v>1242</v>
      </c>
      <c r="J797" s="110"/>
      <c r="K797" s="111" t="s">
        <v>89</v>
      </c>
      <c r="L797" s="109" t="s">
        <v>165</v>
      </c>
      <c r="M797" s="112">
        <v>0.03</v>
      </c>
      <c r="N797" s="109" t="s">
        <v>166</v>
      </c>
      <c r="O797" s="109"/>
      <c r="P797" s="113"/>
      <c r="Q797" s="109" t="s">
        <v>2898</v>
      </c>
      <c r="R797" s="109" t="s">
        <v>81</v>
      </c>
      <c r="S797" s="109"/>
      <c r="T797" s="109" t="s">
        <v>2899</v>
      </c>
      <c r="U797" s="109"/>
      <c r="V797" s="109"/>
      <c r="W797" s="109" t="s">
        <v>1242</v>
      </c>
      <c r="X797" s="114"/>
      <c r="Y797" s="114" t="s">
        <v>707</v>
      </c>
      <c r="Z797" s="109"/>
      <c r="AA797" s="109"/>
      <c r="AB797" s="109"/>
      <c r="AC797" s="109"/>
      <c r="AD797" s="109"/>
    </row>
    <row r="798" spans="2:30">
      <c r="B798" s="103">
        <v>793</v>
      </c>
      <c r="C798" s="109" t="s">
        <v>2827</v>
      </c>
      <c r="D798" s="109" t="s">
        <v>1023</v>
      </c>
      <c r="E798" s="103">
        <f>VLOOKUP($C798&amp;", "&amp;$D798, '[1]Appendix - GPS Coordinates'!$C:$E, 2, FALSE)</f>
        <v>48.0849312</v>
      </c>
      <c r="F798" s="103">
        <f>VLOOKUP($C798&amp;", "&amp;$D798, '[1]Appendix - GPS Coordinates'!$C:$E, 3, FALSE)</f>
        <v>-123.1096706</v>
      </c>
      <c r="G798" s="109" t="s">
        <v>2106</v>
      </c>
      <c r="H798" s="109">
        <v>2019</v>
      </c>
      <c r="I798" s="103">
        <v>2019</v>
      </c>
      <c r="J798" s="110">
        <v>43620</v>
      </c>
      <c r="K798" s="111" t="s">
        <v>89</v>
      </c>
      <c r="L798" s="109" t="s">
        <v>105</v>
      </c>
      <c r="M798" s="112">
        <v>0.05</v>
      </c>
      <c r="N798" s="109"/>
      <c r="O798" s="109"/>
      <c r="P798" s="113"/>
      <c r="Q798" s="109" t="s">
        <v>2826</v>
      </c>
      <c r="R798" s="109" t="s">
        <v>92</v>
      </c>
      <c r="S798" s="109" t="s">
        <v>2900</v>
      </c>
      <c r="T798" s="109" t="s">
        <v>2901</v>
      </c>
      <c r="U798" s="109" t="s">
        <v>2827</v>
      </c>
      <c r="V798" s="109" t="s">
        <v>1023</v>
      </c>
      <c r="W798" s="109">
        <v>2020</v>
      </c>
      <c r="X798" s="114"/>
      <c r="Y798" s="114" t="s">
        <v>2902</v>
      </c>
      <c r="Z798" s="109" t="s">
        <v>2824</v>
      </c>
      <c r="AA798" s="109"/>
      <c r="AB798" s="109"/>
      <c r="AC798" s="109"/>
      <c r="AD798" s="109"/>
    </row>
    <row r="799" spans="2:30">
      <c r="B799" s="109">
        <v>794</v>
      </c>
      <c r="C799" s="109" t="s">
        <v>2903</v>
      </c>
      <c r="D799" s="109" t="s">
        <v>1023</v>
      </c>
      <c r="E799" s="103">
        <f>VLOOKUP($C799&amp;", "&amp;$D799, '[1]Appendix - GPS Coordinates'!$C:$E, 2, FALSE)</f>
        <v>48.007473599999997</v>
      </c>
      <c r="F799" s="103">
        <f>VLOOKUP($C799&amp;", "&amp;$D799, '[1]Appendix - GPS Coordinates'!$C:$E, 3, FALSE)</f>
        <v>-121.7304882</v>
      </c>
      <c r="G799" s="109" t="s">
        <v>2106</v>
      </c>
      <c r="H799" s="109"/>
      <c r="I799" s="103">
        <v>2019</v>
      </c>
      <c r="J799" s="110"/>
      <c r="K799" s="111" t="s">
        <v>89</v>
      </c>
      <c r="L799" s="109" t="s">
        <v>165</v>
      </c>
      <c r="M799" s="112">
        <v>0.38461538461538503</v>
      </c>
      <c r="N799" s="109" t="s">
        <v>166</v>
      </c>
      <c r="O799" s="109"/>
      <c r="P799" s="113"/>
      <c r="Q799" s="109" t="s">
        <v>2904</v>
      </c>
      <c r="R799" s="109" t="s">
        <v>81</v>
      </c>
      <c r="S799" s="109"/>
      <c r="T799" s="109" t="s">
        <v>2905</v>
      </c>
      <c r="U799" s="109" t="s">
        <v>1815</v>
      </c>
      <c r="V799" s="109" t="s">
        <v>1023</v>
      </c>
      <c r="W799" s="109">
        <v>2019</v>
      </c>
      <c r="X799" s="114"/>
      <c r="Y799" s="114" t="s">
        <v>1619</v>
      </c>
      <c r="Z799" s="109"/>
      <c r="AA799" s="109"/>
      <c r="AB799" s="109"/>
      <c r="AC799" s="109"/>
      <c r="AD799" s="109"/>
    </row>
    <row r="800" spans="2:30">
      <c r="B800" s="109">
        <v>795</v>
      </c>
      <c r="C800" s="109" t="s">
        <v>2906</v>
      </c>
      <c r="D800" s="109" t="s">
        <v>1023</v>
      </c>
      <c r="E800" s="103">
        <f>VLOOKUP($C800&amp;", "&amp;$D800, '[1]Appendix - GPS Coordinates'!$C:$E, 2, FALSE)</f>
        <v>47.657110400000001</v>
      </c>
      <c r="F800" s="103">
        <f>VLOOKUP($C800&amp;", "&amp;$D800, '[1]Appendix - GPS Coordinates'!$C:$E, 3, FALSE)</f>
        <v>-117.26139360000001</v>
      </c>
      <c r="G800" s="109" t="s">
        <v>2106</v>
      </c>
      <c r="H800" s="109"/>
      <c r="I800" s="103">
        <v>2016</v>
      </c>
      <c r="J800" s="110"/>
      <c r="K800" s="111" t="s">
        <v>89</v>
      </c>
      <c r="L800" s="109" t="s">
        <v>165</v>
      </c>
      <c r="M800" s="112">
        <v>5.169E-3</v>
      </c>
      <c r="N800" s="109" t="s">
        <v>166</v>
      </c>
      <c r="O800" s="109"/>
      <c r="P800" s="113"/>
      <c r="Q800" s="109" t="s">
        <v>2907</v>
      </c>
      <c r="R800" s="109" t="s">
        <v>81</v>
      </c>
      <c r="S800" s="109"/>
      <c r="T800" s="109" t="s">
        <v>2908</v>
      </c>
      <c r="U800" s="109"/>
      <c r="V800" s="109"/>
      <c r="W800" s="109">
        <v>2016</v>
      </c>
      <c r="X800" s="114"/>
      <c r="Y800" s="114" t="s">
        <v>1619</v>
      </c>
      <c r="Z800" s="109"/>
      <c r="AA800" s="109"/>
      <c r="AB800" s="109"/>
      <c r="AC800" s="109"/>
      <c r="AD800" s="109"/>
    </row>
    <row r="801" spans="2:30">
      <c r="B801" s="103">
        <v>796</v>
      </c>
      <c r="C801" s="109" t="s">
        <v>2906</v>
      </c>
      <c r="D801" s="109" t="s">
        <v>1023</v>
      </c>
      <c r="E801" s="103">
        <f>VLOOKUP($C801&amp;", "&amp;$D801, '[1]Appendix - GPS Coordinates'!$C:$E, 2, FALSE)</f>
        <v>47.657110400000001</v>
      </c>
      <c r="F801" s="103">
        <f>VLOOKUP($C801&amp;", "&amp;$D801, '[1]Appendix - GPS Coordinates'!$C:$E, 3, FALSE)</f>
        <v>-117.26139360000001</v>
      </c>
      <c r="G801" s="109" t="s">
        <v>2106</v>
      </c>
      <c r="H801" s="109"/>
      <c r="I801" s="103">
        <v>2018</v>
      </c>
      <c r="J801" s="110"/>
      <c r="K801" s="111" t="s">
        <v>89</v>
      </c>
      <c r="L801" s="109" t="s">
        <v>165</v>
      </c>
      <c r="M801" s="112">
        <v>1.0338E-2</v>
      </c>
      <c r="N801" s="109" t="s">
        <v>166</v>
      </c>
      <c r="O801" s="109"/>
      <c r="P801" s="113"/>
      <c r="Q801" s="109" t="s">
        <v>2907</v>
      </c>
      <c r="R801" s="109" t="s">
        <v>81</v>
      </c>
      <c r="S801" s="109"/>
      <c r="T801" s="109" t="s">
        <v>2909</v>
      </c>
      <c r="U801" s="109"/>
      <c r="V801" s="109"/>
      <c r="W801" s="109">
        <v>2018</v>
      </c>
      <c r="X801" s="114"/>
      <c r="Y801" s="108" t="s">
        <v>1619</v>
      </c>
      <c r="Z801" s="109"/>
      <c r="AA801" s="109"/>
      <c r="AB801" s="109"/>
      <c r="AC801" s="109"/>
      <c r="AD801" s="109"/>
    </row>
    <row r="802" spans="2:30">
      <c r="B802" s="109">
        <v>797</v>
      </c>
      <c r="C802" s="109" t="s">
        <v>2910</v>
      </c>
      <c r="D802" s="109" t="s">
        <v>1023</v>
      </c>
      <c r="E802" s="103">
        <f>VLOOKUP($C802&amp;", "&amp;$D802, '[1]Appendix - GPS Coordinates'!$C:$E, 2, FALSE)</f>
        <v>45.695681499999999</v>
      </c>
      <c r="F802" s="103">
        <f>VLOOKUP($C802&amp;", "&amp;$D802, '[1]Appendix - GPS Coordinates'!$C:$E, 3, FALSE)</f>
        <v>-122.6125716</v>
      </c>
      <c r="G802" s="109" t="s">
        <v>2106</v>
      </c>
      <c r="H802" s="109">
        <v>2019</v>
      </c>
      <c r="I802" s="103">
        <v>2019</v>
      </c>
      <c r="J802" s="110">
        <v>43620</v>
      </c>
      <c r="K802" s="111" t="s">
        <v>89</v>
      </c>
      <c r="L802" s="109" t="s">
        <v>105</v>
      </c>
      <c r="M802" s="112">
        <v>0.1</v>
      </c>
      <c r="N802" s="109"/>
      <c r="O802" s="109"/>
      <c r="P802" s="113"/>
      <c r="Q802" s="109" t="s">
        <v>2831</v>
      </c>
      <c r="R802" s="109" t="s">
        <v>150</v>
      </c>
      <c r="S802" s="109" t="s">
        <v>2821</v>
      </c>
      <c r="T802" s="109"/>
      <c r="U802" s="109" t="s">
        <v>2910</v>
      </c>
      <c r="V802" s="109" t="s">
        <v>1023</v>
      </c>
      <c r="W802" s="109"/>
      <c r="X802" s="114">
        <v>129.036</v>
      </c>
      <c r="Y802" s="108" t="s">
        <v>2911</v>
      </c>
      <c r="Z802" s="109" t="s">
        <v>2824</v>
      </c>
      <c r="AA802" s="109"/>
      <c r="AB802" s="109"/>
      <c r="AC802" s="109"/>
      <c r="AD802" s="109"/>
    </row>
    <row r="803" spans="2:30">
      <c r="B803" s="109">
        <v>798</v>
      </c>
      <c r="C803" s="109" t="s">
        <v>2912</v>
      </c>
      <c r="D803" s="109" t="s">
        <v>1023</v>
      </c>
      <c r="E803" s="103">
        <f>VLOOKUP($C803&amp;", "&amp;$D803, '[1]Appendix - GPS Coordinates'!$C:$E, 2, FALSE)</f>
        <v>47.249579799999999</v>
      </c>
      <c r="F803" s="103">
        <f>VLOOKUP($C803&amp;", "&amp;$D803, '[1]Appendix - GPS Coordinates'!$C:$E, 3, FALSE)</f>
        <v>-122.4398746</v>
      </c>
      <c r="G803" s="109" t="s">
        <v>2106</v>
      </c>
      <c r="H803" s="109">
        <v>2016</v>
      </c>
      <c r="I803" s="103">
        <v>2016</v>
      </c>
      <c r="J803" s="110"/>
      <c r="K803" s="111" t="s">
        <v>89</v>
      </c>
      <c r="L803" s="109" t="s">
        <v>165</v>
      </c>
      <c r="M803" s="112">
        <v>7.4999999999999997E-2</v>
      </c>
      <c r="N803" s="109" t="s">
        <v>2075</v>
      </c>
      <c r="O803" s="109"/>
      <c r="P803" s="113"/>
      <c r="Q803" s="109" t="s">
        <v>2843</v>
      </c>
      <c r="R803" s="109" t="s">
        <v>81</v>
      </c>
      <c r="S803" s="109"/>
      <c r="T803" s="109" t="s">
        <v>2913</v>
      </c>
      <c r="U803" s="109" t="s">
        <v>2912</v>
      </c>
      <c r="V803" s="109" t="s">
        <v>1023</v>
      </c>
      <c r="W803" s="109">
        <v>2016</v>
      </c>
      <c r="X803" s="114"/>
      <c r="Y803" s="108" t="s">
        <v>2914</v>
      </c>
      <c r="Z803" s="109"/>
      <c r="AA803" s="109"/>
      <c r="AB803" s="109"/>
      <c r="AC803" s="109"/>
      <c r="AD803" s="109"/>
    </row>
    <row r="804" spans="2:30">
      <c r="B804" s="103">
        <v>799</v>
      </c>
      <c r="C804" s="109" t="s">
        <v>2912</v>
      </c>
      <c r="D804" s="109" t="s">
        <v>1023</v>
      </c>
      <c r="E804" s="103">
        <f>VLOOKUP($C804&amp;", "&amp;$D804, '[1]Appendix - GPS Coordinates'!$C:$E, 2, FALSE)</f>
        <v>47.249579799999999</v>
      </c>
      <c r="F804" s="103">
        <f>VLOOKUP($C804&amp;", "&amp;$D804, '[1]Appendix - GPS Coordinates'!$C:$E, 3, FALSE)</f>
        <v>-122.4398746</v>
      </c>
      <c r="G804" s="109" t="s">
        <v>2106</v>
      </c>
      <c r="H804" s="109">
        <v>2016</v>
      </c>
      <c r="I804" s="103">
        <v>2016</v>
      </c>
      <c r="J804" s="110"/>
      <c r="K804" s="111" t="s">
        <v>89</v>
      </c>
      <c r="L804" s="109" t="s">
        <v>165</v>
      </c>
      <c r="M804" s="112">
        <v>7.4999999999999997E-2</v>
      </c>
      <c r="N804" s="109" t="s">
        <v>2075</v>
      </c>
      <c r="O804" s="109"/>
      <c r="P804" s="113"/>
      <c r="Q804" s="109" t="s">
        <v>2843</v>
      </c>
      <c r="R804" s="109" t="s">
        <v>81</v>
      </c>
      <c r="S804" s="109"/>
      <c r="T804" s="109" t="s">
        <v>2915</v>
      </c>
      <c r="U804" s="109" t="s">
        <v>2912</v>
      </c>
      <c r="V804" s="109" t="s">
        <v>1023</v>
      </c>
      <c r="W804" s="109">
        <v>2016</v>
      </c>
      <c r="X804" s="114"/>
      <c r="Y804" s="108" t="s">
        <v>2916</v>
      </c>
      <c r="Z804" s="109"/>
      <c r="AA804" s="109"/>
      <c r="AB804" s="109"/>
      <c r="AC804" s="109"/>
      <c r="AD804" s="109"/>
    </row>
    <row r="805" spans="2:30">
      <c r="B805" s="109">
        <v>800</v>
      </c>
      <c r="C805" s="109" t="s">
        <v>2912</v>
      </c>
      <c r="D805" s="109" t="s">
        <v>1023</v>
      </c>
      <c r="E805" s="103">
        <f>VLOOKUP($C805&amp;", "&amp;$D805, '[1]Appendix - GPS Coordinates'!$C:$E, 2, FALSE)</f>
        <v>47.249579799999999</v>
      </c>
      <c r="F805" s="103">
        <f>VLOOKUP($C805&amp;", "&amp;$D805, '[1]Appendix - GPS Coordinates'!$C:$E, 3, FALSE)</f>
        <v>-122.4398746</v>
      </c>
      <c r="G805" s="109" t="s">
        <v>2106</v>
      </c>
      <c r="H805" s="109">
        <v>2016</v>
      </c>
      <c r="I805" s="103">
        <v>2016</v>
      </c>
      <c r="J805" s="110"/>
      <c r="K805" s="111" t="s">
        <v>89</v>
      </c>
      <c r="L805" s="109" t="s">
        <v>165</v>
      </c>
      <c r="M805" s="112">
        <v>7.4999999999999997E-2</v>
      </c>
      <c r="N805" s="109" t="s">
        <v>2075</v>
      </c>
      <c r="O805" s="109"/>
      <c r="P805" s="113"/>
      <c r="Q805" s="109" t="s">
        <v>2843</v>
      </c>
      <c r="R805" s="109" t="s">
        <v>81</v>
      </c>
      <c r="S805" s="109"/>
      <c r="T805" s="109" t="s">
        <v>2917</v>
      </c>
      <c r="U805" s="109" t="s">
        <v>2912</v>
      </c>
      <c r="V805" s="109" t="s">
        <v>1023</v>
      </c>
      <c r="W805" s="109">
        <v>2016</v>
      </c>
      <c r="X805" s="114"/>
      <c r="Y805" s="108" t="s">
        <v>2918</v>
      </c>
      <c r="Z805" s="109"/>
      <c r="AA805" s="109"/>
      <c r="AB805" s="109"/>
      <c r="AC805" s="109"/>
      <c r="AD805" s="109"/>
    </row>
    <row r="806" spans="2:30">
      <c r="B806" s="103">
        <v>801</v>
      </c>
      <c r="C806" s="109" t="s">
        <v>2912</v>
      </c>
      <c r="D806" s="109" t="s">
        <v>1023</v>
      </c>
      <c r="E806" s="103">
        <f>VLOOKUP($C806&amp;", "&amp;$D806, '[1]Appendix - GPS Coordinates'!$C:$E, 2, FALSE)</f>
        <v>47.249579799999999</v>
      </c>
      <c r="F806" s="103">
        <f>VLOOKUP($C806&amp;", "&amp;$D806, '[1]Appendix - GPS Coordinates'!$C:$E, 3, FALSE)</f>
        <v>-122.4398746</v>
      </c>
      <c r="G806" s="109" t="s">
        <v>2106</v>
      </c>
      <c r="H806" s="109">
        <v>2016</v>
      </c>
      <c r="I806" s="103">
        <v>2016</v>
      </c>
      <c r="J806" s="110"/>
      <c r="K806" s="111" t="s">
        <v>89</v>
      </c>
      <c r="L806" s="109" t="s">
        <v>165</v>
      </c>
      <c r="M806" s="112">
        <v>7.4999999999999997E-2</v>
      </c>
      <c r="N806" s="109" t="s">
        <v>2075</v>
      </c>
      <c r="O806" s="109"/>
      <c r="P806" s="113"/>
      <c r="Q806" s="109" t="s">
        <v>2843</v>
      </c>
      <c r="R806" s="109" t="s">
        <v>81</v>
      </c>
      <c r="S806" s="109"/>
      <c r="T806" s="109" t="s">
        <v>2919</v>
      </c>
      <c r="U806" s="109" t="s">
        <v>2912</v>
      </c>
      <c r="V806" s="109" t="s">
        <v>1023</v>
      </c>
      <c r="W806" s="109">
        <v>2016</v>
      </c>
      <c r="X806" s="114"/>
      <c r="Y806" s="108" t="s">
        <v>2920</v>
      </c>
      <c r="Z806" s="109"/>
      <c r="AA806" s="109"/>
      <c r="AB806" s="109"/>
      <c r="AC806" s="109"/>
      <c r="AD806" s="109"/>
    </row>
    <row r="807" spans="2:30">
      <c r="B807" s="109">
        <v>802</v>
      </c>
      <c r="C807" s="109" t="s">
        <v>2912</v>
      </c>
      <c r="D807" s="109" t="s">
        <v>1023</v>
      </c>
      <c r="E807" s="103">
        <f>VLOOKUP($C807&amp;", "&amp;$D807, '[1]Appendix - GPS Coordinates'!$C:$E, 2, FALSE)</f>
        <v>47.249579799999999</v>
      </c>
      <c r="F807" s="103">
        <f>VLOOKUP($C807&amp;", "&amp;$D807, '[1]Appendix - GPS Coordinates'!$C:$E, 3, FALSE)</f>
        <v>-122.4398746</v>
      </c>
      <c r="G807" s="109" t="s">
        <v>2106</v>
      </c>
      <c r="H807" s="109">
        <v>2019</v>
      </c>
      <c r="I807" s="103">
        <v>2019</v>
      </c>
      <c r="J807" s="110">
        <v>43727</v>
      </c>
      <c r="K807" s="111" t="s">
        <v>89</v>
      </c>
      <c r="L807" s="109" t="s">
        <v>105</v>
      </c>
      <c r="M807" s="112">
        <v>9.9900000000000003E-2</v>
      </c>
      <c r="N807" s="109"/>
      <c r="O807" s="109"/>
      <c r="P807" s="113"/>
      <c r="Q807" s="109" t="s">
        <v>2843</v>
      </c>
      <c r="R807" s="109" t="s">
        <v>81</v>
      </c>
      <c r="S807" s="109"/>
      <c r="T807" s="109" t="s">
        <v>2921</v>
      </c>
      <c r="U807" s="109" t="s">
        <v>2922</v>
      </c>
      <c r="V807" s="109" t="s">
        <v>1023</v>
      </c>
      <c r="W807" s="109"/>
      <c r="X807" s="114"/>
      <c r="Y807" s="108" t="s">
        <v>2844</v>
      </c>
      <c r="Z807" s="109" t="s">
        <v>2824</v>
      </c>
      <c r="AA807" s="109"/>
      <c r="AB807" s="109"/>
      <c r="AC807" s="109"/>
      <c r="AD807" s="109"/>
    </row>
    <row r="808" spans="2:30">
      <c r="B808" s="109">
        <v>803</v>
      </c>
      <c r="C808" s="109" t="s">
        <v>2923</v>
      </c>
      <c r="D808" s="109" t="s">
        <v>1023</v>
      </c>
      <c r="E808" s="103">
        <f>VLOOKUP($C808&amp;", "&amp;$D808, '[1]Appendix - GPS Coordinates'!$C:$E, 2, FALSE)</f>
        <v>46.377501500000001</v>
      </c>
      <c r="F808" s="103">
        <f>VLOOKUP($C808&amp;", "&amp;$D808, '[1]Appendix - GPS Coordinates'!$C:$E, 3, FALSE)</f>
        <v>-120.30893829999999</v>
      </c>
      <c r="G808" s="109" t="s">
        <v>2106</v>
      </c>
      <c r="H808" s="109">
        <v>2019</v>
      </c>
      <c r="I808" s="103">
        <v>2019</v>
      </c>
      <c r="J808" s="110">
        <v>43620</v>
      </c>
      <c r="K808" s="111" t="s">
        <v>89</v>
      </c>
      <c r="L808" s="109" t="s">
        <v>105</v>
      </c>
      <c r="M808" s="112">
        <v>0.1</v>
      </c>
      <c r="N808" s="109"/>
      <c r="O808" s="109"/>
      <c r="P808" s="113"/>
      <c r="Q808" s="109" t="s">
        <v>2831</v>
      </c>
      <c r="R808" s="109" t="s">
        <v>150</v>
      </c>
      <c r="S808" s="109" t="s">
        <v>2821</v>
      </c>
      <c r="T808" s="109" t="s">
        <v>2924</v>
      </c>
      <c r="U808" s="109" t="s">
        <v>2925</v>
      </c>
      <c r="V808" s="109" t="s">
        <v>1023</v>
      </c>
      <c r="W808" s="109"/>
      <c r="X808" s="114">
        <v>139</v>
      </c>
      <c r="Y808" s="108" t="s">
        <v>2926</v>
      </c>
      <c r="Z808" s="109" t="s">
        <v>2824</v>
      </c>
      <c r="AA808" s="109"/>
      <c r="AB808" s="109"/>
      <c r="AC808" s="109"/>
      <c r="AD808" s="109"/>
    </row>
    <row r="809" spans="2:30">
      <c r="B809" s="103">
        <v>804</v>
      </c>
      <c r="C809" s="109" t="s">
        <v>2927</v>
      </c>
      <c r="D809" s="109" t="s">
        <v>1023</v>
      </c>
      <c r="E809" s="103">
        <f>VLOOKUP($C809&amp;", "&amp;$D809, '[1]Appendix - GPS Coordinates'!$C:$E, 2, FALSE)</f>
        <v>47.008065500000001</v>
      </c>
      <c r="F809" s="103">
        <f>VLOOKUP($C809&amp;", "&amp;$D809, '[1]Appendix - GPS Coordinates'!$C:$E, 3, FALSE)</f>
        <v>-122.91036800000001</v>
      </c>
      <c r="G809" s="109" t="s">
        <v>2106</v>
      </c>
      <c r="H809" s="109">
        <v>2019</v>
      </c>
      <c r="I809" s="103">
        <v>2019</v>
      </c>
      <c r="J809" s="110">
        <v>43790</v>
      </c>
      <c r="K809" s="111" t="s">
        <v>89</v>
      </c>
      <c r="L809" s="109" t="s">
        <v>105</v>
      </c>
      <c r="M809" s="112">
        <v>3.4000000000000002E-2</v>
      </c>
      <c r="N809" s="109"/>
      <c r="O809" s="109"/>
      <c r="P809" s="113"/>
      <c r="Q809" s="109"/>
      <c r="R809" s="109"/>
      <c r="S809" s="109"/>
      <c r="T809" s="109" t="s">
        <v>2928</v>
      </c>
      <c r="U809" s="109" t="s">
        <v>2927</v>
      </c>
      <c r="V809" s="109" t="s">
        <v>1023</v>
      </c>
      <c r="W809" s="109"/>
      <c r="X809" s="114"/>
      <c r="Y809" s="108" t="s">
        <v>2929</v>
      </c>
      <c r="Z809" s="109"/>
      <c r="AA809" s="109"/>
      <c r="AB809" s="109"/>
      <c r="AC809" s="109"/>
      <c r="AD809" s="109"/>
    </row>
    <row r="810" spans="2:30">
      <c r="B810" s="109">
        <v>805</v>
      </c>
      <c r="C810" s="109" t="s">
        <v>2930</v>
      </c>
      <c r="D810" s="109" t="s">
        <v>1023</v>
      </c>
      <c r="E810" s="103">
        <f>VLOOKUP($C810&amp;", "&amp;$D810, '[1]Appendix - GPS Coordinates'!$C:$E, 2, FALSE)</f>
        <v>45.6306954</v>
      </c>
      <c r="F810" s="103">
        <f>VLOOKUP($C810&amp;", "&amp;$D810, '[1]Appendix - GPS Coordinates'!$C:$E, 3, FALSE)</f>
        <v>-122.6744557</v>
      </c>
      <c r="G810" s="109" t="s">
        <v>2106</v>
      </c>
      <c r="H810" s="109"/>
      <c r="I810" s="103">
        <v>2015</v>
      </c>
      <c r="J810" s="110"/>
      <c r="K810" s="111" t="s">
        <v>89</v>
      </c>
      <c r="L810" s="109" t="s">
        <v>165</v>
      </c>
      <c r="M810" s="112">
        <v>3.0300000000000001E-3</v>
      </c>
      <c r="N810" s="109" t="s">
        <v>126</v>
      </c>
      <c r="O810" s="109">
        <v>20</v>
      </c>
      <c r="P810" s="113"/>
      <c r="Q810" s="109" t="s">
        <v>2931</v>
      </c>
      <c r="R810" s="109" t="s">
        <v>81</v>
      </c>
      <c r="S810" s="109"/>
      <c r="T810" s="109" t="s">
        <v>2932</v>
      </c>
      <c r="U810" s="109" t="s">
        <v>2933</v>
      </c>
      <c r="V810" s="109" t="s">
        <v>1023</v>
      </c>
      <c r="W810" s="109">
        <v>2015</v>
      </c>
      <c r="X810" s="114">
        <v>3.6621111900000001</v>
      </c>
      <c r="Y810" s="108" t="s">
        <v>2934</v>
      </c>
      <c r="Z810" s="109" t="s">
        <v>2935</v>
      </c>
      <c r="AA810" s="109" t="s">
        <v>714</v>
      </c>
      <c r="AB810" s="109"/>
      <c r="AC810" s="109"/>
      <c r="AD810" s="109"/>
    </row>
    <row r="811" spans="2:30">
      <c r="B811" s="109">
        <v>806</v>
      </c>
      <c r="C811" s="109" t="s">
        <v>2930</v>
      </c>
      <c r="D811" s="109" t="s">
        <v>1023</v>
      </c>
      <c r="E811" s="103">
        <f>VLOOKUP($C811&amp;", "&amp;$D811, '[1]Appendix - GPS Coordinates'!$C:$E, 2, FALSE)</f>
        <v>45.6306954</v>
      </c>
      <c r="F811" s="103">
        <f>VLOOKUP($C811&amp;", "&amp;$D811, '[1]Appendix - GPS Coordinates'!$C:$E, 3, FALSE)</f>
        <v>-122.6744557</v>
      </c>
      <c r="G811" s="109" t="s">
        <v>2106</v>
      </c>
      <c r="H811" s="109"/>
      <c r="I811" s="103">
        <v>2015</v>
      </c>
      <c r="J811" s="110"/>
      <c r="K811" s="111" t="s">
        <v>89</v>
      </c>
      <c r="L811" s="109" t="s">
        <v>165</v>
      </c>
      <c r="M811" s="112">
        <v>7.8992499999999993E-2</v>
      </c>
      <c r="N811" s="109" t="s">
        <v>126</v>
      </c>
      <c r="O811" s="109">
        <v>20</v>
      </c>
      <c r="P811" s="113"/>
      <c r="Q811" s="109" t="s">
        <v>2931</v>
      </c>
      <c r="R811" s="109" t="s">
        <v>81</v>
      </c>
      <c r="S811" s="109"/>
      <c r="T811" s="109" t="s">
        <v>2936</v>
      </c>
      <c r="U811" s="109" t="s">
        <v>2933</v>
      </c>
      <c r="V811" s="109" t="s">
        <v>1023</v>
      </c>
      <c r="W811" s="109">
        <v>2015</v>
      </c>
      <c r="X811" s="114">
        <v>95.471722200000002</v>
      </c>
      <c r="Y811" s="108" t="s">
        <v>2934</v>
      </c>
      <c r="Z811" s="109" t="s">
        <v>2935</v>
      </c>
      <c r="AA811" s="109" t="s">
        <v>714</v>
      </c>
      <c r="AB811" s="109"/>
      <c r="AC811" s="109"/>
      <c r="AD811" s="109"/>
    </row>
    <row r="812" spans="2:30">
      <c r="B812" s="103">
        <v>807</v>
      </c>
      <c r="C812" s="109" t="s">
        <v>2930</v>
      </c>
      <c r="D812" s="109" t="s">
        <v>1023</v>
      </c>
      <c r="E812" s="103">
        <f>VLOOKUP($C812&amp;", "&amp;$D812, '[1]Appendix - GPS Coordinates'!$C:$E, 2, FALSE)</f>
        <v>45.6306954</v>
      </c>
      <c r="F812" s="103">
        <f>VLOOKUP($C812&amp;", "&amp;$D812, '[1]Appendix - GPS Coordinates'!$C:$E, 3, FALSE)</f>
        <v>-122.6744557</v>
      </c>
      <c r="G812" s="109" t="s">
        <v>2106</v>
      </c>
      <c r="H812" s="109"/>
      <c r="I812" s="103">
        <v>2015</v>
      </c>
      <c r="J812" s="110"/>
      <c r="K812" s="111" t="s">
        <v>89</v>
      </c>
      <c r="L812" s="109" t="s">
        <v>165</v>
      </c>
      <c r="M812" s="112">
        <v>7.8992499999999993E-2</v>
      </c>
      <c r="N812" s="109" t="s">
        <v>126</v>
      </c>
      <c r="O812" s="109">
        <v>20</v>
      </c>
      <c r="P812" s="113"/>
      <c r="Q812" s="109" t="s">
        <v>2931</v>
      </c>
      <c r="R812" s="109" t="s">
        <v>81</v>
      </c>
      <c r="S812" s="109"/>
      <c r="T812" s="109" t="s">
        <v>2937</v>
      </c>
      <c r="U812" s="109" t="s">
        <v>2933</v>
      </c>
      <c r="V812" s="109" t="s">
        <v>1023</v>
      </c>
      <c r="W812" s="109">
        <v>2015</v>
      </c>
      <c r="X812" s="114">
        <v>95.471722200000002</v>
      </c>
      <c r="Y812" s="108" t="s">
        <v>2934</v>
      </c>
      <c r="Z812" s="109" t="s">
        <v>2935</v>
      </c>
      <c r="AA812" s="109" t="s">
        <v>714</v>
      </c>
      <c r="AB812" s="109"/>
      <c r="AC812" s="109"/>
      <c r="AD812" s="109"/>
    </row>
    <row r="813" spans="2:30">
      <c r="B813" s="109">
        <v>808</v>
      </c>
      <c r="C813" s="109" t="s">
        <v>2930</v>
      </c>
      <c r="D813" s="109" t="s">
        <v>1023</v>
      </c>
      <c r="E813" s="103">
        <f>VLOOKUP($C813&amp;", "&amp;$D813, '[1]Appendix - GPS Coordinates'!$C:$E, 2, FALSE)</f>
        <v>45.6306954</v>
      </c>
      <c r="F813" s="103">
        <f>VLOOKUP($C813&amp;", "&amp;$D813, '[1]Appendix - GPS Coordinates'!$C:$E, 3, FALSE)</f>
        <v>-122.6744557</v>
      </c>
      <c r="G813" s="109" t="s">
        <v>2106</v>
      </c>
      <c r="H813" s="109"/>
      <c r="I813" s="103">
        <v>2015</v>
      </c>
      <c r="J813" s="110"/>
      <c r="K813" s="111" t="s">
        <v>89</v>
      </c>
      <c r="L813" s="109" t="s">
        <v>165</v>
      </c>
      <c r="M813" s="112">
        <v>7.8992499999999993E-2</v>
      </c>
      <c r="N813" s="109" t="s">
        <v>126</v>
      </c>
      <c r="O813" s="109">
        <v>20</v>
      </c>
      <c r="P813" s="113"/>
      <c r="Q813" s="109" t="s">
        <v>2931</v>
      </c>
      <c r="R813" s="109" t="s">
        <v>81</v>
      </c>
      <c r="S813" s="109"/>
      <c r="T813" s="109" t="s">
        <v>2938</v>
      </c>
      <c r="U813" s="109" t="s">
        <v>2933</v>
      </c>
      <c r="V813" s="109" t="s">
        <v>1023</v>
      </c>
      <c r="W813" s="109">
        <v>2015</v>
      </c>
      <c r="X813" s="114">
        <v>95.471722200000002</v>
      </c>
      <c r="Y813" s="108" t="s">
        <v>2934</v>
      </c>
      <c r="Z813" s="109" t="s">
        <v>2935</v>
      </c>
      <c r="AA813" s="109" t="s">
        <v>714</v>
      </c>
      <c r="AB813" s="109"/>
      <c r="AC813" s="109"/>
      <c r="AD813" s="109"/>
    </row>
    <row r="814" spans="2:30">
      <c r="B814" s="103">
        <v>809</v>
      </c>
      <c r="C814" s="109" t="s">
        <v>2930</v>
      </c>
      <c r="D814" s="109" t="s">
        <v>1023</v>
      </c>
      <c r="E814" s="103">
        <f>VLOOKUP($C814&amp;", "&amp;$D814, '[1]Appendix - GPS Coordinates'!$C:$E, 2, FALSE)</f>
        <v>45.6306954</v>
      </c>
      <c r="F814" s="103">
        <f>VLOOKUP($C814&amp;", "&amp;$D814, '[1]Appendix - GPS Coordinates'!$C:$E, 3, FALSE)</f>
        <v>-122.6744557</v>
      </c>
      <c r="G814" s="109" t="s">
        <v>2106</v>
      </c>
      <c r="H814" s="109"/>
      <c r="I814" s="103">
        <v>2015</v>
      </c>
      <c r="J814" s="110"/>
      <c r="K814" s="111" t="s">
        <v>89</v>
      </c>
      <c r="L814" s="109" t="s">
        <v>165</v>
      </c>
      <c r="M814" s="112">
        <v>7.8992499999999993E-2</v>
      </c>
      <c r="N814" s="109" t="s">
        <v>126</v>
      </c>
      <c r="O814" s="109">
        <v>20</v>
      </c>
      <c r="P814" s="113"/>
      <c r="Q814" s="109" t="s">
        <v>2931</v>
      </c>
      <c r="R814" s="109" t="s">
        <v>81</v>
      </c>
      <c r="S814" s="109"/>
      <c r="T814" s="109" t="s">
        <v>2939</v>
      </c>
      <c r="U814" s="109" t="s">
        <v>2933</v>
      </c>
      <c r="V814" s="109" t="s">
        <v>1023</v>
      </c>
      <c r="W814" s="109">
        <v>2015</v>
      </c>
      <c r="X814" s="114">
        <v>95.471722200000002</v>
      </c>
      <c r="Y814" s="108" t="s">
        <v>2934</v>
      </c>
      <c r="Z814" s="109" t="s">
        <v>2935</v>
      </c>
      <c r="AA814" s="109" t="s">
        <v>714</v>
      </c>
      <c r="AB814" s="109"/>
      <c r="AC814" s="109"/>
      <c r="AD814" s="109"/>
    </row>
    <row r="815" spans="2:30">
      <c r="B815" s="109">
        <v>810</v>
      </c>
      <c r="C815" s="109" t="s">
        <v>2940</v>
      </c>
      <c r="D815" s="109" t="s">
        <v>2941</v>
      </c>
      <c r="E815" s="103">
        <f>VLOOKUP($C815&amp;", "&amp;$D815, '[1]Appendix - GPS Coordinates'!$C:$E, 2, FALSE)</f>
        <v>39.453524299999998</v>
      </c>
      <c r="F815" s="103">
        <f>VLOOKUP($C815&amp;", "&amp;$D815, '[1]Appendix - GPS Coordinates'!$C:$E, 3, FALSE)</f>
        <v>-78.039552200000003</v>
      </c>
      <c r="G815" s="109" t="s">
        <v>1005</v>
      </c>
      <c r="H815" s="109">
        <v>2021</v>
      </c>
      <c r="I815" s="103">
        <v>2021</v>
      </c>
      <c r="J815" s="110">
        <v>44203</v>
      </c>
      <c r="K815" s="111" t="s">
        <v>89</v>
      </c>
      <c r="L815" s="109" t="s">
        <v>105</v>
      </c>
      <c r="M815" s="112">
        <v>0.1</v>
      </c>
      <c r="N815" s="109"/>
      <c r="O815" s="109"/>
      <c r="P815" s="113"/>
      <c r="Q815" s="109"/>
      <c r="R815" s="109"/>
      <c r="S815" s="109" t="s">
        <v>2942</v>
      </c>
      <c r="T815" s="109" t="s">
        <v>2943</v>
      </c>
      <c r="U815" s="109" t="s">
        <v>2940</v>
      </c>
      <c r="V815" s="109" t="s">
        <v>2941</v>
      </c>
      <c r="W815" s="109">
        <v>2022</v>
      </c>
      <c r="X815" s="114"/>
      <c r="Y815" s="108" t="s">
        <v>2944</v>
      </c>
      <c r="Z815" s="109" t="s">
        <v>2945</v>
      </c>
      <c r="AA815" s="109"/>
      <c r="AB815" s="109"/>
      <c r="AC815" s="109"/>
      <c r="AD815" s="109"/>
    </row>
    <row r="816" spans="2:30">
      <c r="B816" s="109">
        <v>811</v>
      </c>
      <c r="C816" s="108" t="s">
        <v>2946</v>
      </c>
      <c r="D816" s="108" t="s">
        <v>2947</v>
      </c>
      <c r="E816" s="103">
        <f>VLOOKUP($C816&amp;", "&amp;$D816, '[1]Appendix - GPS Coordinates'!$C:$E, 2, FALSE)</f>
        <v>43.070927300000001</v>
      </c>
      <c r="F816" s="103">
        <f>VLOOKUP($C816&amp;", "&amp;$D816, '[1]Appendix - GPS Coordinates'!$C:$E, 3, FALSE)</f>
        <v>-89.432217399999999</v>
      </c>
      <c r="G816" s="108" t="s">
        <v>148</v>
      </c>
      <c r="H816" s="120">
        <v>2017</v>
      </c>
      <c r="I816" s="120">
        <f>IF(ISBLANK(H816), IF(ISBLANK(W816), "", W816), H816)</f>
        <v>2017</v>
      </c>
      <c r="J816" s="121"/>
      <c r="K816" s="108" t="s">
        <v>89</v>
      </c>
      <c r="L816" s="108" t="s">
        <v>105</v>
      </c>
      <c r="M816" s="122">
        <v>3.0000000000000001E-3</v>
      </c>
      <c r="N816" s="108"/>
      <c r="O816" s="120"/>
      <c r="P816" s="120"/>
      <c r="Q816" s="108"/>
      <c r="R816" s="108"/>
      <c r="S816" s="108"/>
      <c r="T816" s="108" t="s">
        <v>2948</v>
      </c>
      <c r="U816" s="108" t="s">
        <v>2946</v>
      </c>
      <c r="V816" s="108" t="s">
        <v>2947</v>
      </c>
      <c r="W816" s="120"/>
      <c r="X816" s="123"/>
      <c r="Y816" s="108" t="s">
        <v>2949</v>
      </c>
      <c r="Z816" s="108" t="s">
        <v>2950</v>
      </c>
      <c r="AA816" s="108" t="s">
        <v>1395</v>
      </c>
      <c r="AB816" s="108"/>
      <c r="AC816" s="108"/>
      <c r="AD816" s="108"/>
    </row>
    <row r="817" spans="2:30">
      <c r="B817" s="103">
        <v>812</v>
      </c>
      <c r="C817" s="104" t="s">
        <v>2946</v>
      </c>
      <c r="D817" s="104" t="s">
        <v>2947</v>
      </c>
      <c r="E817" s="103">
        <f>VLOOKUP($C817&amp;", "&amp;$D817, '[1]Appendix - GPS Coordinates'!$C:$E, 2, FALSE)</f>
        <v>43.070927300000001</v>
      </c>
      <c r="F817" s="103">
        <f>VLOOKUP($C817&amp;", "&amp;$D817, '[1]Appendix - GPS Coordinates'!$C:$E, 3, FALSE)</f>
        <v>-89.432217399999999</v>
      </c>
      <c r="G817" s="104" t="s">
        <v>148</v>
      </c>
      <c r="H817" s="103"/>
      <c r="I817" s="103">
        <v>2020</v>
      </c>
      <c r="J817" s="105"/>
      <c r="K817" s="104" t="s">
        <v>89</v>
      </c>
      <c r="L817" s="104" t="s">
        <v>105</v>
      </c>
      <c r="M817" s="106">
        <v>1.0699999999999999E-2</v>
      </c>
      <c r="N817" s="104"/>
      <c r="O817" s="103"/>
      <c r="P817" s="103"/>
      <c r="Q817" s="104"/>
      <c r="R817" s="104"/>
      <c r="S817" s="104" t="s">
        <v>2951</v>
      </c>
      <c r="T817" s="104" t="s">
        <v>2952</v>
      </c>
      <c r="U817" s="104" t="s">
        <v>2946</v>
      </c>
      <c r="V817" s="104" t="s">
        <v>2947</v>
      </c>
      <c r="W817" s="103">
        <v>2020</v>
      </c>
      <c r="X817" s="107"/>
      <c r="Y817" s="108" t="s">
        <v>2953</v>
      </c>
      <c r="Z817" s="116"/>
      <c r="AA817" s="104"/>
      <c r="AB817" s="104"/>
      <c r="AC817" s="104"/>
      <c r="AD817" s="104"/>
    </row>
    <row r="818" spans="2:30">
      <c r="B818" s="109">
        <v>813</v>
      </c>
      <c r="C818" s="104" t="s">
        <v>2946</v>
      </c>
      <c r="D818" s="104" t="s">
        <v>2947</v>
      </c>
      <c r="E818" s="103">
        <f>VLOOKUP($C818&amp;", "&amp;$D818, '[1]Appendix - GPS Coordinates'!$C:$E, 2, FALSE)</f>
        <v>43.070927300000001</v>
      </c>
      <c r="F818" s="103">
        <f>VLOOKUP($C818&amp;", "&amp;$D818, '[1]Appendix - GPS Coordinates'!$C:$E, 3, FALSE)</f>
        <v>-89.432217399999999</v>
      </c>
      <c r="G818" s="104" t="s">
        <v>148</v>
      </c>
      <c r="H818" s="103"/>
      <c r="I818" s="103">
        <v>2017</v>
      </c>
      <c r="J818" s="105"/>
      <c r="K818" s="104" t="s">
        <v>89</v>
      </c>
      <c r="L818" s="104" t="s">
        <v>105</v>
      </c>
      <c r="M818" s="106">
        <v>1.9800000000000002E-2</v>
      </c>
      <c r="N818" s="104"/>
      <c r="O818" s="103"/>
      <c r="P818" s="103"/>
      <c r="Q818" s="104" t="s">
        <v>2954</v>
      </c>
      <c r="R818" s="104" t="s">
        <v>150</v>
      </c>
      <c r="S818" s="104" t="s">
        <v>2955</v>
      </c>
      <c r="T818" s="104" t="s">
        <v>2956</v>
      </c>
      <c r="U818" s="104" t="s">
        <v>2946</v>
      </c>
      <c r="V818" s="104" t="s">
        <v>2947</v>
      </c>
      <c r="W818" s="103">
        <v>2017</v>
      </c>
      <c r="X818" s="107"/>
      <c r="Y818" s="108" t="s">
        <v>2957</v>
      </c>
      <c r="Z818" s="116"/>
      <c r="AA818" s="104"/>
      <c r="AB818" s="104"/>
      <c r="AC818" s="104"/>
      <c r="AD818" s="104"/>
    </row>
    <row r="819" spans="2:30">
      <c r="B819" s="109">
        <v>814</v>
      </c>
      <c r="C819" s="104" t="s">
        <v>2946</v>
      </c>
      <c r="D819" s="104" t="s">
        <v>2947</v>
      </c>
      <c r="E819" s="103">
        <f>VLOOKUP($C819&amp;", "&amp;$D819, '[1]Appendix - GPS Coordinates'!$C:$E, 2, FALSE)</f>
        <v>43.070927300000001</v>
      </c>
      <c r="F819" s="103">
        <f>VLOOKUP($C819&amp;", "&amp;$D819, '[1]Appendix - GPS Coordinates'!$C:$E, 3, FALSE)</f>
        <v>-89.432217399999999</v>
      </c>
      <c r="G819" s="104" t="s">
        <v>148</v>
      </c>
      <c r="H819" s="103">
        <v>2020</v>
      </c>
      <c r="I819" s="103">
        <v>2020</v>
      </c>
      <c r="J819" s="105">
        <v>44056</v>
      </c>
      <c r="K819" s="104" t="s">
        <v>89</v>
      </c>
      <c r="L819" s="104" t="s">
        <v>105</v>
      </c>
      <c r="M819" s="106">
        <v>3.3399999999999999E-2</v>
      </c>
      <c r="N819" s="104"/>
      <c r="O819" s="103"/>
      <c r="P819" s="103"/>
      <c r="Q819" s="104"/>
      <c r="R819" s="104"/>
      <c r="S819" s="104" t="s">
        <v>2958</v>
      </c>
      <c r="T819" s="104" t="s">
        <v>2959</v>
      </c>
      <c r="U819" s="104" t="s">
        <v>2946</v>
      </c>
      <c r="V819" s="104" t="s">
        <v>2947</v>
      </c>
      <c r="W819" s="103">
        <v>2020</v>
      </c>
      <c r="X819" s="107">
        <v>40</v>
      </c>
      <c r="Y819" s="108" t="s">
        <v>2960</v>
      </c>
      <c r="Z819" s="108" t="s">
        <v>2950</v>
      </c>
      <c r="AA819" s="108" t="s">
        <v>2961</v>
      </c>
      <c r="AB819" s="104"/>
      <c r="AC819" s="104"/>
      <c r="AD819" s="104"/>
    </row>
    <row r="820" spans="2:30">
      <c r="B820" s="103">
        <v>815</v>
      </c>
      <c r="C820" s="104" t="s">
        <v>2946</v>
      </c>
      <c r="D820" s="104" t="s">
        <v>2947</v>
      </c>
      <c r="E820" s="103">
        <f>VLOOKUP($C820&amp;", "&amp;$D820, '[1]Appendix - GPS Coordinates'!$C:$E, 2, FALSE)</f>
        <v>43.070927300000001</v>
      </c>
      <c r="F820" s="103">
        <f>VLOOKUP($C820&amp;", "&amp;$D820, '[1]Appendix - GPS Coordinates'!$C:$E, 3, FALSE)</f>
        <v>-89.432217399999999</v>
      </c>
      <c r="G820" s="104" t="s">
        <v>148</v>
      </c>
      <c r="H820" s="103">
        <v>2018</v>
      </c>
      <c r="I820" s="103">
        <v>2018</v>
      </c>
      <c r="J820" s="105"/>
      <c r="K820" s="104" t="s">
        <v>89</v>
      </c>
      <c r="L820" s="104" t="s">
        <v>105</v>
      </c>
      <c r="M820" s="106">
        <f>128*270/1000000</f>
        <v>3.456E-2</v>
      </c>
      <c r="N820" s="104"/>
      <c r="O820" s="103"/>
      <c r="P820" s="103"/>
      <c r="Q820" s="104" t="s">
        <v>2954</v>
      </c>
      <c r="R820" s="104" t="s">
        <v>150</v>
      </c>
      <c r="S820" s="104"/>
      <c r="T820" s="104" t="s">
        <v>2962</v>
      </c>
      <c r="U820" s="104" t="s">
        <v>2946</v>
      </c>
      <c r="V820" s="104" t="s">
        <v>2947</v>
      </c>
      <c r="W820" s="103"/>
      <c r="X820" s="107"/>
      <c r="Y820" s="108" t="s">
        <v>2963</v>
      </c>
      <c r="Z820" s="108" t="s">
        <v>2964</v>
      </c>
      <c r="AA820" s="104"/>
      <c r="AB820" s="104"/>
      <c r="AC820" s="104"/>
      <c r="AD820" s="104"/>
    </row>
    <row r="821" spans="2:30">
      <c r="B821" s="109">
        <v>816</v>
      </c>
      <c r="C821" s="104" t="s">
        <v>2946</v>
      </c>
      <c r="D821" s="104" t="s">
        <v>2947</v>
      </c>
      <c r="E821" s="103">
        <f>VLOOKUP($C821&amp;", "&amp;$D821, '[1]Appendix - GPS Coordinates'!$C:$E, 2, FALSE)</f>
        <v>43.070927300000001</v>
      </c>
      <c r="F821" s="103">
        <f>VLOOKUP($C821&amp;", "&amp;$D821, '[1]Appendix - GPS Coordinates'!$C:$E, 3, FALSE)</f>
        <v>-89.432217399999999</v>
      </c>
      <c r="G821" s="104" t="s">
        <v>148</v>
      </c>
      <c r="H821" s="103"/>
      <c r="I821" s="103">
        <v>2020</v>
      </c>
      <c r="J821" s="105"/>
      <c r="K821" s="104" t="s">
        <v>89</v>
      </c>
      <c r="L821" s="104" t="s">
        <v>105</v>
      </c>
      <c r="M821" s="106">
        <v>4.2999999999999997E-2</v>
      </c>
      <c r="N821" s="104"/>
      <c r="O821" s="103"/>
      <c r="P821" s="103"/>
      <c r="Q821" s="104"/>
      <c r="R821" s="104"/>
      <c r="S821" s="104" t="s">
        <v>2958</v>
      </c>
      <c r="T821" s="104" t="s">
        <v>2965</v>
      </c>
      <c r="U821" s="104" t="s">
        <v>2946</v>
      </c>
      <c r="V821" s="104" t="s">
        <v>2947</v>
      </c>
      <c r="W821" s="103">
        <v>2020</v>
      </c>
      <c r="X821" s="107"/>
      <c r="Y821" s="108" t="s">
        <v>2966</v>
      </c>
      <c r="Z821" s="116"/>
      <c r="AA821" s="104"/>
      <c r="AB821" s="104"/>
      <c r="AC821" s="104"/>
      <c r="AD821" s="104"/>
    </row>
    <row r="822" spans="2:30">
      <c r="B822" s="103">
        <v>817</v>
      </c>
      <c r="C822" s="104" t="s">
        <v>2946</v>
      </c>
      <c r="D822" s="104" t="s">
        <v>2947</v>
      </c>
      <c r="E822" s="103">
        <f>VLOOKUP($C822&amp;", "&amp;$D822, '[1]Appendix - GPS Coordinates'!$C:$E, 2, FALSE)</f>
        <v>43.070927300000001</v>
      </c>
      <c r="F822" s="103">
        <f>VLOOKUP($C822&amp;", "&amp;$D822, '[1]Appendix - GPS Coordinates'!$C:$E, 3, FALSE)</f>
        <v>-89.432217399999999</v>
      </c>
      <c r="G822" s="104" t="s">
        <v>148</v>
      </c>
      <c r="H822" s="103"/>
      <c r="I822" s="103">
        <v>2021</v>
      </c>
      <c r="J822" s="105"/>
      <c r="K822" s="104" t="s">
        <v>89</v>
      </c>
      <c r="L822" s="104" t="s">
        <v>105</v>
      </c>
      <c r="M822" s="106">
        <v>6.6000000000000003E-2</v>
      </c>
      <c r="N822" s="104"/>
      <c r="O822" s="103"/>
      <c r="P822" s="103"/>
      <c r="Q822" s="104" t="s">
        <v>2954</v>
      </c>
      <c r="R822" s="104" t="s">
        <v>150</v>
      </c>
      <c r="S822" s="104" t="s">
        <v>2967</v>
      </c>
      <c r="T822" s="104" t="s">
        <v>2968</v>
      </c>
      <c r="U822" s="104" t="s">
        <v>2946</v>
      </c>
      <c r="V822" s="104" t="s">
        <v>2947</v>
      </c>
      <c r="W822" s="103">
        <v>2021</v>
      </c>
      <c r="X822" s="107"/>
      <c r="Y822" s="108" t="s">
        <v>2969</v>
      </c>
      <c r="Z822" s="108" t="s">
        <v>2949</v>
      </c>
      <c r="AA822" s="104"/>
      <c r="AB822" s="104"/>
      <c r="AC822" s="104"/>
      <c r="AD822" s="104"/>
    </row>
    <row r="823" spans="2:30">
      <c r="B823" s="109">
        <v>818</v>
      </c>
      <c r="C823" s="104" t="s">
        <v>2946</v>
      </c>
      <c r="D823" s="104" t="s">
        <v>2947</v>
      </c>
      <c r="E823" s="103">
        <f>VLOOKUP($C823&amp;", "&amp;$D823, '[1]Appendix - GPS Coordinates'!$C:$E, 2, FALSE)</f>
        <v>43.070927300000001</v>
      </c>
      <c r="F823" s="103">
        <f>VLOOKUP($C823&amp;", "&amp;$D823, '[1]Appendix - GPS Coordinates'!$C:$E, 3, FALSE)</f>
        <v>-89.432217399999999</v>
      </c>
      <c r="G823" s="104" t="s">
        <v>148</v>
      </c>
      <c r="H823" s="103">
        <v>2018</v>
      </c>
      <c r="I823" s="103">
        <v>2018</v>
      </c>
      <c r="J823" s="105">
        <v>43172</v>
      </c>
      <c r="K823" s="104" t="s">
        <v>89</v>
      </c>
      <c r="L823" s="104" t="s">
        <v>105</v>
      </c>
      <c r="M823" s="106">
        <v>0.17899999999999999</v>
      </c>
      <c r="N823" s="104"/>
      <c r="O823" s="103"/>
      <c r="P823" s="103"/>
      <c r="Q823" s="104" t="s">
        <v>2954</v>
      </c>
      <c r="R823" s="104" t="s">
        <v>150</v>
      </c>
      <c r="S823" s="104"/>
      <c r="T823" s="104" t="s">
        <v>2970</v>
      </c>
      <c r="U823" s="104" t="s">
        <v>2946</v>
      </c>
      <c r="V823" s="104" t="s">
        <v>2947</v>
      </c>
      <c r="W823" s="103">
        <v>2019</v>
      </c>
      <c r="X823" s="107">
        <v>205</v>
      </c>
      <c r="Y823" s="108" t="s">
        <v>2949</v>
      </c>
      <c r="Z823" s="108" t="s">
        <v>2964</v>
      </c>
      <c r="AA823" s="104"/>
      <c r="AB823" s="104"/>
      <c r="AC823" s="104"/>
      <c r="AD823" s="104"/>
    </row>
    <row r="824" spans="2:30">
      <c r="B824" s="109">
        <v>819</v>
      </c>
      <c r="C824" s="104" t="s">
        <v>2946</v>
      </c>
      <c r="D824" s="104" t="s">
        <v>2947</v>
      </c>
      <c r="E824" s="103">
        <f>VLOOKUP($C824&amp;", "&amp;$D824, '[1]Appendix - GPS Coordinates'!$C:$E, 2, FALSE)</f>
        <v>43.070927300000001</v>
      </c>
      <c r="F824" s="103">
        <f>VLOOKUP($C824&amp;", "&amp;$D824, '[1]Appendix - GPS Coordinates'!$C:$E, 3, FALSE)</f>
        <v>-89.432217399999999</v>
      </c>
      <c r="G824" s="104" t="s">
        <v>148</v>
      </c>
      <c r="H824" s="103">
        <v>2015</v>
      </c>
      <c r="I824" s="103">
        <v>2015</v>
      </c>
      <c r="J824" s="105">
        <v>42152</v>
      </c>
      <c r="K824" s="104" t="s">
        <v>89</v>
      </c>
      <c r="L824" s="104" t="s">
        <v>105</v>
      </c>
      <c r="M824" s="106">
        <v>0.222</v>
      </c>
      <c r="N824" s="104"/>
      <c r="O824" s="103"/>
      <c r="P824" s="103"/>
      <c r="Q824" s="104" t="s">
        <v>2954</v>
      </c>
      <c r="R824" s="104" t="s">
        <v>150</v>
      </c>
      <c r="S824" s="104"/>
      <c r="T824" s="104" t="s">
        <v>2971</v>
      </c>
      <c r="U824" s="104" t="s">
        <v>2946</v>
      </c>
      <c r="V824" s="104" t="s">
        <v>2947</v>
      </c>
      <c r="W824" s="103">
        <v>2016</v>
      </c>
      <c r="X824" s="107">
        <v>300</v>
      </c>
      <c r="Y824" s="108" t="s">
        <v>2972</v>
      </c>
      <c r="Z824" s="108" t="s">
        <v>2973</v>
      </c>
      <c r="AA824" s="104"/>
      <c r="AB824" s="104"/>
      <c r="AC824" s="104"/>
      <c r="AD824" s="104"/>
    </row>
    <row r="825" spans="2:30">
      <c r="B825" s="103">
        <v>820</v>
      </c>
      <c r="C825" s="109" t="s">
        <v>2946</v>
      </c>
      <c r="D825" s="109" t="s">
        <v>2947</v>
      </c>
      <c r="E825" s="103">
        <f>VLOOKUP($C825&amp;", "&amp;$D825, '[1]Appendix - GPS Coordinates'!$C:$E, 2, FALSE)</f>
        <v>43.070927300000001</v>
      </c>
      <c r="F825" s="103">
        <f>VLOOKUP($C825&amp;", "&amp;$D825, '[1]Appendix - GPS Coordinates'!$C:$E, 3, FALSE)</f>
        <v>-89.432217399999999</v>
      </c>
      <c r="G825" s="109" t="s">
        <v>148</v>
      </c>
      <c r="H825" s="109">
        <v>2020</v>
      </c>
      <c r="I825" s="103">
        <v>2020</v>
      </c>
      <c r="J825" s="110">
        <v>43951</v>
      </c>
      <c r="K825" s="111" t="s">
        <v>89</v>
      </c>
      <c r="L825" s="109" t="s">
        <v>90</v>
      </c>
      <c r="M825" s="112">
        <v>9</v>
      </c>
      <c r="N825" s="109"/>
      <c r="O825" s="109"/>
      <c r="P825" s="113"/>
      <c r="Q825" s="109" t="s">
        <v>2974</v>
      </c>
      <c r="R825" s="109" t="s">
        <v>150</v>
      </c>
      <c r="S825" s="109"/>
      <c r="T825" s="109" t="s">
        <v>2975</v>
      </c>
      <c r="U825" s="109" t="s">
        <v>2946</v>
      </c>
      <c r="V825" s="109" t="s">
        <v>2947</v>
      </c>
      <c r="W825" s="109"/>
      <c r="X825" s="114"/>
      <c r="Y825" s="108" t="s">
        <v>2976</v>
      </c>
      <c r="Z825" s="109"/>
      <c r="AA825" s="109"/>
      <c r="AB825" s="109"/>
      <c r="AC825" s="109"/>
      <c r="AD825" s="109"/>
    </row>
    <row r="826" spans="2:30">
      <c r="B826" s="109">
        <v>821</v>
      </c>
      <c r="C826" s="109" t="s">
        <v>2946</v>
      </c>
      <c r="D826" s="109" t="s">
        <v>2947</v>
      </c>
      <c r="E826" s="103">
        <f>VLOOKUP($C826&amp;", "&amp;$D826, '[1]Appendix - GPS Coordinates'!$C:$E, 2, FALSE)</f>
        <v>43.070927300000001</v>
      </c>
      <c r="F826" s="103">
        <f>VLOOKUP($C826&amp;", "&amp;$D826, '[1]Appendix - GPS Coordinates'!$C:$E, 3, FALSE)</f>
        <v>-89.432217399999999</v>
      </c>
      <c r="G826" s="109" t="s">
        <v>148</v>
      </c>
      <c r="H826" s="109">
        <v>2020</v>
      </c>
      <c r="I826" s="103">
        <v>2020</v>
      </c>
      <c r="J826" s="110">
        <v>44141</v>
      </c>
      <c r="K826" s="111" t="s">
        <v>89</v>
      </c>
      <c r="L826" s="109" t="s">
        <v>2977</v>
      </c>
      <c r="M826" s="112">
        <v>16.5</v>
      </c>
      <c r="N826" s="109"/>
      <c r="O826" s="109"/>
      <c r="P826" s="113"/>
      <c r="Q826" s="109" t="s">
        <v>2978</v>
      </c>
      <c r="R826" s="109" t="s">
        <v>150</v>
      </c>
      <c r="S826" s="109" t="s">
        <v>1389</v>
      </c>
      <c r="T826" s="109"/>
      <c r="U826" s="109" t="s">
        <v>2979</v>
      </c>
      <c r="V826" s="109" t="s">
        <v>2947</v>
      </c>
      <c r="W826" s="109"/>
      <c r="X826" s="114">
        <v>25000</v>
      </c>
      <c r="Y826" s="108" t="s">
        <v>2980</v>
      </c>
      <c r="Z826" s="109" t="s">
        <v>2981</v>
      </c>
      <c r="AA826" s="109" t="s">
        <v>2982</v>
      </c>
      <c r="AB826" s="109" t="s">
        <v>2983</v>
      </c>
      <c r="AC826" s="109"/>
      <c r="AD826" s="109"/>
    </row>
    <row r="827" spans="2:30">
      <c r="B827" s="109">
        <v>822</v>
      </c>
      <c r="C827" s="104" t="s">
        <v>1631</v>
      </c>
      <c r="D827" s="104" t="s">
        <v>2947</v>
      </c>
      <c r="E827" s="103">
        <f>VLOOKUP($C827&amp;", "&amp;$D827, '[1]Appendix - GPS Coordinates'!$C:$E, 2, FALSE)</f>
        <v>43.051943399999999</v>
      </c>
      <c r="F827" s="103">
        <f>VLOOKUP($C827&amp;", "&amp;$D827, '[1]Appendix - GPS Coordinates'!$C:$E, 3, FALSE)</f>
        <v>-89.075667499999994</v>
      </c>
      <c r="G827" s="104" t="s">
        <v>148</v>
      </c>
      <c r="H827" s="103"/>
      <c r="I827" s="103">
        <v>2021</v>
      </c>
      <c r="J827" s="105"/>
      <c r="K827" s="104" t="s">
        <v>89</v>
      </c>
      <c r="L827" s="104" t="s">
        <v>105</v>
      </c>
      <c r="M827" s="106">
        <v>0.02</v>
      </c>
      <c r="N827" s="104"/>
      <c r="O827" s="103"/>
      <c r="P827" s="103"/>
      <c r="Q827" s="104" t="s">
        <v>1389</v>
      </c>
      <c r="R827" s="104" t="s">
        <v>150</v>
      </c>
      <c r="S827" s="104" t="s">
        <v>2984</v>
      </c>
      <c r="T827" s="104" t="s">
        <v>2985</v>
      </c>
      <c r="U827" s="104" t="s">
        <v>2946</v>
      </c>
      <c r="V827" s="104" t="s">
        <v>2947</v>
      </c>
      <c r="W827" s="103">
        <v>2021</v>
      </c>
      <c r="X827" s="107"/>
      <c r="Y827" s="116" t="s">
        <v>2953</v>
      </c>
      <c r="Z827" s="116"/>
      <c r="AA827" s="104"/>
      <c r="AB827" s="104"/>
      <c r="AC827" s="104"/>
      <c r="AD827" s="104"/>
    </row>
    <row r="828" spans="2:30">
      <c r="B828" s="103">
        <v>823</v>
      </c>
      <c r="C828" s="104" t="s">
        <v>1631</v>
      </c>
      <c r="D828" s="104" t="s">
        <v>2947</v>
      </c>
      <c r="E828" s="103">
        <f>VLOOKUP($C828&amp;", "&amp;$D828, '[1]Appendix - GPS Coordinates'!$C:$E, 2, FALSE)</f>
        <v>43.051943399999999</v>
      </c>
      <c r="F828" s="103">
        <f>VLOOKUP($C828&amp;", "&amp;$D828, '[1]Appendix - GPS Coordinates'!$C:$E, 3, FALSE)</f>
        <v>-89.075667499999994</v>
      </c>
      <c r="G828" s="104" t="s">
        <v>148</v>
      </c>
      <c r="H828" s="103"/>
      <c r="I828" s="103">
        <v>2019</v>
      </c>
      <c r="J828" s="105"/>
      <c r="K828" s="104" t="s">
        <v>89</v>
      </c>
      <c r="L828" s="104" t="s">
        <v>105</v>
      </c>
      <c r="M828" s="106">
        <v>0.23699999999999999</v>
      </c>
      <c r="N828" s="104"/>
      <c r="O828" s="103"/>
      <c r="P828" s="103"/>
      <c r="Q828" s="104" t="s">
        <v>1389</v>
      </c>
      <c r="R828" s="104" t="s">
        <v>150</v>
      </c>
      <c r="S828" s="104" t="s">
        <v>2986</v>
      </c>
      <c r="T828" s="104" t="s">
        <v>2987</v>
      </c>
      <c r="U828" s="104" t="s">
        <v>2946</v>
      </c>
      <c r="V828" s="104" t="s">
        <v>2947</v>
      </c>
      <c r="W828" s="103">
        <v>2019</v>
      </c>
      <c r="X828" s="107"/>
      <c r="Y828" s="116" t="s">
        <v>2953</v>
      </c>
      <c r="Z828" s="108" t="s">
        <v>2988</v>
      </c>
      <c r="AA828" s="104"/>
      <c r="AB828" s="104"/>
      <c r="AC828" s="104"/>
      <c r="AD828" s="104"/>
    </row>
    <row r="829" spans="2:30">
      <c r="B829" s="109">
        <v>824</v>
      </c>
      <c r="C829" s="104" t="s">
        <v>1631</v>
      </c>
      <c r="D829" s="104" t="s">
        <v>2947</v>
      </c>
      <c r="E829" s="103">
        <f>VLOOKUP($C829&amp;", "&amp;$D829, '[1]Appendix - GPS Coordinates'!$C:$E, 2, FALSE)</f>
        <v>43.051943399999999</v>
      </c>
      <c r="F829" s="103">
        <f>VLOOKUP($C829&amp;", "&amp;$D829, '[1]Appendix - GPS Coordinates'!$C:$E, 3, FALSE)</f>
        <v>-89.075667499999994</v>
      </c>
      <c r="G829" s="104" t="s">
        <v>148</v>
      </c>
      <c r="H829" s="103"/>
      <c r="I829" s="103">
        <v>2019</v>
      </c>
      <c r="J829" s="105"/>
      <c r="K829" s="104" t="s">
        <v>89</v>
      </c>
      <c r="L829" s="104" t="s">
        <v>105</v>
      </c>
      <c r="M829" s="106">
        <v>0.47799999999999998</v>
      </c>
      <c r="N829" s="104"/>
      <c r="O829" s="103"/>
      <c r="P829" s="103"/>
      <c r="Q829" s="104" t="s">
        <v>1389</v>
      </c>
      <c r="R829" s="104" t="s">
        <v>150</v>
      </c>
      <c r="S829" s="104" t="s">
        <v>2986</v>
      </c>
      <c r="T829" s="104" t="s">
        <v>2989</v>
      </c>
      <c r="U829" s="104" t="s">
        <v>2946</v>
      </c>
      <c r="V829" s="104" t="s">
        <v>2947</v>
      </c>
      <c r="W829" s="103">
        <v>2019</v>
      </c>
      <c r="X829" s="107"/>
      <c r="Y829" s="116" t="s">
        <v>2990</v>
      </c>
      <c r="Z829" s="108" t="s">
        <v>2988</v>
      </c>
      <c r="AA829" s="104"/>
      <c r="AB829" s="104"/>
      <c r="AC829" s="104"/>
      <c r="AD829" s="104"/>
    </row>
    <row r="830" spans="2:30">
      <c r="B830" s="103">
        <v>825</v>
      </c>
      <c r="C830" s="104" t="s">
        <v>2991</v>
      </c>
      <c r="D830" s="104" t="s">
        <v>2947</v>
      </c>
      <c r="E830" s="103">
        <f>VLOOKUP($C830&amp;", "&amp;$D830, '[1]Appendix - GPS Coordinates'!$C:$E, 2, FALSE)</f>
        <v>43.002091900000003</v>
      </c>
      <c r="F830" s="103">
        <f>VLOOKUP($C830&amp;", "&amp;$D830, '[1]Appendix - GPS Coordinates'!$C:$E, 3, FALSE)</f>
        <v>-89.423817</v>
      </c>
      <c r="G830" s="104" t="s">
        <v>148</v>
      </c>
      <c r="H830" s="103"/>
      <c r="I830" s="103">
        <v>2017</v>
      </c>
      <c r="J830" s="105"/>
      <c r="K830" s="104" t="s">
        <v>89</v>
      </c>
      <c r="L830" s="104" t="s">
        <v>105</v>
      </c>
      <c r="M830" s="106">
        <v>4.3499999999999997E-2</v>
      </c>
      <c r="N830" s="104"/>
      <c r="O830" s="103"/>
      <c r="P830" s="106"/>
      <c r="Q830" s="104" t="s">
        <v>2954</v>
      </c>
      <c r="R830" s="104" t="s">
        <v>150</v>
      </c>
      <c r="S830" s="104" t="s">
        <v>2986</v>
      </c>
      <c r="T830" s="104" t="s">
        <v>2992</v>
      </c>
      <c r="U830" s="104" t="s">
        <v>2946</v>
      </c>
      <c r="V830" s="104" t="s">
        <v>2947</v>
      </c>
      <c r="W830" s="103">
        <v>2017</v>
      </c>
      <c r="X830" s="107"/>
      <c r="Y830" s="116" t="s">
        <v>2953</v>
      </c>
      <c r="Z830" s="116"/>
      <c r="AA830" s="104"/>
      <c r="AB830" s="104"/>
      <c r="AC830" s="104"/>
      <c r="AD830" s="104"/>
    </row>
    <row r="831" spans="2:30">
      <c r="B831" s="109">
        <v>826</v>
      </c>
      <c r="C831" s="104" t="s">
        <v>2991</v>
      </c>
      <c r="D831" s="104" t="s">
        <v>2947</v>
      </c>
      <c r="E831" s="103">
        <f>VLOOKUP($C831&amp;", "&amp;$D831, '[1]Appendix - GPS Coordinates'!$C:$E, 2, FALSE)</f>
        <v>43.002091900000003</v>
      </c>
      <c r="F831" s="103">
        <f>VLOOKUP($C831&amp;", "&amp;$D831, '[1]Appendix - GPS Coordinates'!$C:$E, 3, FALSE)</f>
        <v>-89.423817</v>
      </c>
      <c r="G831" s="104" t="s">
        <v>148</v>
      </c>
      <c r="H831" s="103"/>
      <c r="I831" s="103">
        <v>2017</v>
      </c>
      <c r="J831" s="105"/>
      <c r="K831" s="104" t="s">
        <v>89</v>
      </c>
      <c r="L831" s="104" t="s">
        <v>105</v>
      </c>
      <c r="M831" s="106">
        <v>9.2100000000000001E-2</v>
      </c>
      <c r="N831" s="104"/>
      <c r="O831" s="103"/>
      <c r="P831" s="103"/>
      <c r="Q831" s="104" t="s">
        <v>2954</v>
      </c>
      <c r="R831" s="104" t="s">
        <v>150</v>
      </c>
      <c r="S831" s="104" t="s">
        <v>2986</v>
      </c>
      <c r="T831" s="104" t="s">
        <v>2993</v>
      </c>
      <c r="U831" s="104" t="s">
        <v>2946</v>
      </c>
      <c r="V831" s="104" t="s">
        <v>2947</v>
      </c>
      <c r="W831" s="103">
        <v>2017</v>
      </c>
      <c r="X831" s="107"/>
      <c r="Y831" s="116" t="s">
        <v>2953</v>
      </c>
      <c r="Z831" s="116"/>
      <c r="AA831" s="104"/>
      <c r="AB831" s="104"/>
      <c r="AC831" s="104"/>
      <c r="AD831" s="104"/>
    </row>
    <row r="832" spans="2:30">
      <c r="B832" s="109">
        <v>827</v>
      </c>
      <c r="C832" s="109" t="s">
        <v>2991</v>
      </c>
      <c r="D832" s="109" t="s">
        <v>2947</v>
      </c>
      <c r="E832" s="103">
        <f>VLOOKUP($C832&amp;", "&amp;$D832, '[1]Appendix - GPS Coordinates'!$C:$E, 2, FALSE)</f>
        <v>43.002091900000003</v>
      </c>
      <c r="F832" s="103">
        <f>VLOOKUP($C832&amp;", "&amp;$D832, '[1]Appendix - GPS Coordinates'!$C:$E, 3, FALSE)</f>
        <v>-89.423817</v>
      </c>
      <c r="G832" s="109" t="s">
        <v>148</v>
      </c>
      <c r="H832" s="109"/>
      <c r="I832" s="103">
        <v>2020</v>
      </c>
      <c r="J832" s="110"/>
      <c r="K832" s="111" t="s">
        <v>89</v>
      </c>
      <c r="L832" s="109" t="s">
        <v>105</v>
      </c>
      <c r="M832" s="112">
        <v>0.1016</v>
      </c>
      <c r="N832" s="109"/>
      <c r="O832" s="109"/>
      <c r="P832" s="113"/>
      <c r="Q832" s="109" t="s">
        <v>2994</v>
      </c>
      <c r="R832" s="109" t="s">
        <v>150</v>
      </c>
      <c r="S832" s="104" t="s">
        <v>2995</v>
      </c>
      <c r="T832" s="104" t="s">
        <v>2996</v>
      </c>
      <c r="U832" s="109" t="s">
        <v>2991</v>
      </c>
      <c r="V832" s="109" t="s">
        <v>2947</v>
      </c>
      <c r="W832" s="109">
        <v>2020</v>
      </c>
      <c r="X832" s="114"/>
      <c r="Y832" s="114" t="s">
        <v>2997</v>
      </c>
      <c r="Z832" s="108" t="s">
        <v>2953</v>
      </c>
      <c r="AA832" s="109"/>
      <c r="AB832" s="109"/>
      <c r="AC832" s="109"/>
      <c r="AD832" s="109"/>
    </row>
    <row r="833" spans="2:30">
      <c r="B833" s="103">
        <v>828</v>
      </c>
      <c r="C833" s="104" t="s">
        <v>2991</v>
      </c>
      <c r="D833" s="104" t="s">
        <v>2947</v>
      </c>
      <c r="E833" s="103">
        <f>VLOOKUP($C833&amp;", "&amp;$D833, '[1]Appendix - GPS Coordinates'!$C:$E, 2, FALSE)</f>
        <v>43.002091900000003</v>
      </c>
      <c r="F833" s="103">
        <f>VLOOKUP($C833&amp;", "&amp;$D833, '[1]Appendix - GPS Coordinates'!$C:$E, 3, FALSE)</f>
        <v>-89.423817</v>
      </c>
      <c r="G833" s="104" t="s">
        <v>148</v>
      </c>
      <c r="H833" s="103"/>
      <c r="I833" s="103">
        <v>2017</v>
      </c>
      <c r="J833" s="105"/>
      <c r="K833" s="104" t="s">
        <v>89</v>
      </c>
      <c r="L833" s="104" t="s">
        <v>105</v>
      </c>
      <c r="M833" s="106">
        <v>0.11210000000000001</v>
      </c>
      <c r="N833" s="104"/>
      <c r="O833" s="103"/>
      <c r="P833" s="103"/>
      <c r="Q833" s="104" t="s">
        <v>2954</v>
      </c>
      <c r="R833" s="104" t="s">
        <v>150</v>
      </c>
      <c r="S833" s="104" t="s">
        <v>2986</v>
      </c>
      <c r="T833" s="104" t="s">
        <v>2998</v>
      </c>
      <c r="U833" s="104" t="s">
        <v>2946</v>
      </c>
      <c r="V833" s="104" t="s">
        <v>2947</v>
      </c>
      <c r="W833" s="103">
        <v>2017</v>
      </c>
      <c r="X833" s="107"/>
      <c r="Y833" s="116" t="s">
        <v>2953</v>
      </c>
      <c r="Z833" s="116"/>
      <c r="AA833" s="104"/>
      <c r="AB833" s="104"/>
      <c r="AC833" s="104"/>
      <c r="AD833" s="104"/>
    </row>
    <row r="834" spans="2:30">
      <c r="B834" s="109">
        <v>829</v>
      </c>
      <c r="C834" s="104" t="s">
        <v>2991</v>
      </c>
      <c r="D834" s="104" t="s">
        <v>2947</v>
      </c>
      <c r="E834" s="103">
        <f>VLOOKUP($C834&amp;", "&amp;$D834, '[1]Appendix - GPS Coordinates'!$C:$E, 2, FALSE)</f>
        <v>43.002091900000003</v>
      </c>
      <c r="F834" s="103">
        <f>VLOOKUP($C834&amp;", "&amp;$D834, '[1]Appendix - GPS Coordinates'!$C:$E, 3, FALSE)</f>
        <v>-89.423817</v>
      </c>
      <c r="G834" s="104" t="s">
        <v>148</v>
      </c>
      <c r="H834" s="103"/>
      <c r="I834" s="103">
        <v>2017</v>
      </c>
      <c r="J834" s="105"/>
      <c r="K834" s="104" t="s">
        <v>89</v>
      </c>
      <c r="L834" s="104" t="s">
        <v>105</v>
      </c>
      <c r="M834" s="106">
        <v>0.1139</v>
      </c>
      <c r="N834" s="104"/>
      <c r="O834" s="103"/>
      <c r="P834" s="103"/>
      <c r="Q834" s="104" t="s">
        <v>2954</v>
      </c>
      <c r="R834" s="104" t="s">
        <v>150</v>
      </c>
      <c r="S834" s="104" t="s">
        <v>2986</v>
      </c>
      <c r="T834" s="104" t="s">
        <v>2999</v>
      </c>
      <c r="U834" s="104" t="s">
        <v>2946</v>
      </c>
      <c r="V834" s="104" t="s">
        <v>2947</v>
      </c>
      <c r="W834" s="103">
        <v>2017</v>
      </c>
      <c r="X834" s="107"/>
      <c r="Y834" s="116" t="s">
        <v>2953</v>
      </c>
      <c r="Z834" s="116"/>
      <c r="AA834" s="104"/>
      <c r="AB834" s="104"/>
      <c r="AC834" s="104"/>
      <c r="AD834" s="104"/>
    </row>
    <row r="835" spans="2:30">
      <c r="B835" s="109">
        <v>830</v>
      </c>
      <c r="C835" s="109" t="s">
        <v>2991</v>
      </c>
      <c r="D835" s="109" t="s">
        <v>2947</v>
      </c>
      <c r="E835" s="103">
        <f>VLOOKUP($C835&amp;", "&amp;$D835, '[1]Appendix - GPS Coordinates'!$C:$E, 2, FALSE)</f>
        <v>43.002091900000003</v>
      </c>
      <c r="F835" s="103">
        <f>VLOOKUP($C835&amp;", "&amp;$D835, '[1]Appendix - GPS Coordinates'!$C:$E, 3, FALSE)</f>
        <v>-89.423817</v>
      </c>
      <c r="G835" s="109" t="s">
        <v>148</v>
      </c>
      <c r="H835" s="109">
        <v>2020</v>
      </c>
      <c r="I835" s="103">
        <v>2020</v>
      </c>
      <c r="J835" s="110">
        <v>43892</v>
      </c>
      <c r="K835" s="111" t="s">
        <v>89</v>
      </c>
      <c r="L835" s="109" t="s">
        <v>90</v>
      </c>
      <c r="M835" s="112">
        <v>0.25</v>
      </c>
      <c r="N835" s="109"/>
      <c r="O835" s="109">
        <v>30</v>
      </c>
      <c r="P835" s="113"/>
      <c r="Q835" s="109" t="s">
        <v>2994</v>
      </c>
      <c r="R835" s="109" t="s">
        <v>150</v>
      </c>
      <c r="S835" s="109" t="s">
        <v>429</v>
      </c>
      <c r="T835" s="109" t="s">
        <v>3000</v>
      </c>
      <c r="U835" s="109" t="s">
        <v>2991</v>
      </c>
      <c r="V835" s="109" t="s">
        <v>2947</v>
      </c>
      <c r="W835" s="109">
        <v>2021</v>
      </c>
      <c r="X835" s="114">
        <v>495.61799999999999</v>
      </c>
      <c r="Y835" s="114" t="s">
        <v>3001</v>
      </c>
      <c r="Z835" s="109" t="s">
        <v>3002</v>
      </c>
      <c r="AA835" s="109"/>
      <c r="AB835" s="109"/>
      <c r="AC835" s="109"/>
      <c r="AD835" s="109"/>
    </row>
    <row r="836" spans="2:30">
      <c r="B836" s="103">
        <v>831</v>
      </c>
      <c r="C836" s="109" t="s">
        <v>833</v>
      </c>
      <c r="D836" s="109" t="s">
        <v>2947</v>
      </c>
      <c r="E836" s="103">
        <f>VLOOKUP($C836&amp;", "&amp;$D836, '[1]Appendix - GPS Coordinates'!$C:$E, 2, FALSE)</f>
        <v>43.074761000000002</v>
      </c>
      <c r="F836" s="103">
        <f>VLOOKUP($C836&amp;", "&amp;$D836, '[1]Appendix - GPS Coordinates'!$C:$E, 3, FALSE)</f>
        <v>-89.383761300000003</v>
      </c>
      <c r="G836" s="109" t="s">
        <v>148</v>
      </c>
      <c r="H836" s="109"/>
      <c r="I836" s="103">
        <v>2018</v>
      </c>
      <c r="J836" s="110"/>
      <c r="K836" s="111" t="s">
        <v>89</v>
      </c>
      <c r="L836" s="109" t="s">
        <v>105</v>
      </c>
      <c r="M836" s="112">
        <v>2.3599999999999997E-3</v>
      </c>
      <c r="N836" s="109" t="s">
        <v>126</v>
      </c>
      <c r="O836" s="109"/>
      <c r="P836" s="113"/>
      <c r="Q836" s="109" t="s">
        <v>2994</v>
      </c>
      <c r="R836" s="109" t="s">
        <v>150</v>
      </c>
      <c r="S836" s="109" t="s">
        <v>3003</v>
      </c>
      <c r="T836" s="109" t="s">
        <v>3004</v>
      </c>
      <c r="U836" s="109"/>
      <c r="V836" s="109"/>
      <c r="W836" s="109">
        <v>2018</v>
      </c>
      <c r="X836" s="114">
        <v>3.1739999999999999</v>
      </c>
      <c r="Y836" s="114" t="s">
        <v>1395</v>
      </c>
      <c r="Z836" s="116" t="s">
        <v>3005</v>
      </c>
      <c r="AA836" s="109"/>
      <c r="AB836" s="109"/>
      <c r="AC836" s="109"/>
      <c r="AD836" s="109"/>
    </row>
    <row r="837" spans="2:30">
      <c r="B837" s="109">
        <v>832</v>
      </c>
      <c r="C837" s="109" t="s">
        <v>833</v>
      </c>
      <c r="D837" s="109" t="s">
        <v>2947</v>
      </c>
      <c r="E837" s="103">
        <f>VLOOKUP($C837&amp;", "&amp;$D837, '[1]Appendix - GPS Coordinates'!$C:$E, 2, FALSE)</f>
        <v>43.074761000000002</v>
      </c>
      <c r="F837" s="103">
        <f>VLOOKUP($C837&amp;", "&amp;$D837, '[1]Appendix - GPS Coordinates'!$C:$E, 3, FALSE)</f>
        <v>-89.383761300000003</v>
      </c>
      <c r="G837" s="109" t="s">
        <v>148</v>
      </c>
      <c r="H837" s="109"/>
      <c r="I837" s="103">
        <v>2016</v>
      </c>
      <c r="J837" s="110"/>
      <c r="K837" s="111" t="s">
        <v>89</v>
      </c>
      <c r="L837" s="109" t="s">
        <v>105</v>
      </c>
      <c r="M837" s="112">
        <v>5.7000000000000002E-3</v>
      </c>
      <c r="N837" s="109" t="s">
        <v>126</v>
      </c>
      <c r="O837" s="109"/>
      <c r="P837" s="113"/>
      <c r="Q837" s="109" t="s">
        <v>2994</v>
      </c>
      <c r="R837" s="109" t="s">
        <v>150</v>
      </c>
      <c r="S837" s="109" t="s">
        <v>3003</v>
      </c>
      <c r="T837" s="109" t="s">
        <v>3006</v>
      </c>
      <c r="U837" s="109"/>
      <c r="V837" s="109"/>
      <c r="W837" s="109">
        <v>2016</v>
      </c>
      <c r="X837" s="114">
        <v>7.7089999999999996</v>
      </c>
      <c r="Y837" s="114" t="s">
        <v>1395</v>
      </c>
      <c r="Z837" s="108" t="s">
        <v>2953</v>
      </c>
      <c r="AA837" s="108" t="s">
        <v>3007</v>
      </c>
      <c r="AB837" s="108" t="s">
        <v>3008</v>
      </c>
      <c r="AC837" s="109"/>
      <c r="AD837" s="109"/>
    </row>
    <row r="838" spans="2:30">
      <c r="B838" s="103">
        <v>833</v>
      </c>
      <c r="C838" s="109" t="s">
        <v>833</v>
      </c>
      <c r="D838" s="109" t="s">
        <v>2947</v>
      </c>
      <c r="E838" s="103">
        <f>VLOOKUP($C838&amp;", "&amp;$D838, '[1]Appendix - GPS Coordinates'!$C:$E, 2, FALSE)</f>
        <v>43.074761000000002</v>
      </c>
      <c r="F838" s="103">
        <f>VLOOKUP($C838&amp;", "&amp;$D838, '[1]Appendix - GPS Coordinates'!$C:$E, 3, FALSE)</f>
        <v>-89.383761300000003</v>
      </c>
      <c r="G838" s="109" t="s">
        <v>148</v>
      </c>
      <c r="H838" s="109"/>
      <c r="I838" s="103">
        <v>2016</v>
      </c>
      <c r="J838" s="110"/>
      <c r="K838" s="111" t="s">
        <v>89</v>
      </c>
      <c r="L838" s="109" t="s">
        <v>105</v>
      </c>
      <c r="M838" s="112">
        <v>8.6999999999999994E-3</v>
      </c>
      <c r="N838" s="109" t="s">
        <v>126</v>
      </c>
      <c r="O838" s="109"/>
      <c r="P838" s="113"/>
      <c r="Q838" s="109" t="s">
        <v>2994</v>
      </c>
      <c r="R838" s="109" t="s">
        <v>150</v>
      </c>
      <c r="S838" s="109" t="s">
        <v>3003</v>
      </c>
      <c r="T838" s="109" t="s">
        <v>3009</v>
      </c>
      <c r="U838" s="109"/>
      <c r="V838" s="109"/>
      <c r="W838" s="109">
        <v>2016</v>
      </c>
      <c r="X838" s="114">
        <v>9.7149999999999999</v>
      </c>
      <c r="Y838" s="114" t="s">
        <v>1395</v>
      </c>
      <c r="Z838" s="108" t="s">
        <v>2960</v>
      </c>
      <c r="AA838" s="108" t="s">
        <v>3010</v>
      </c>
      <c r="AB838" s="108" t="s">
        <v>3008</v>
      </c>
      <c r="AC838" s="109"/>
      <c r="AD838" s="109"/>
    </row>
    <row r="839" spans="2:30">
      <c r="B839" s="109">
        <v>834</v>
      </c>
      <c r="C839" s="109" t="s">
        <v>833</v>
      </c>
      <c r="D839" s="109" t="s">
        <v>2947</v>
      </c>
      <c r="E839" s="103">
        <f>VLOOKUP($C839&amp;", "&amp;$D839, '[1]Appendix - GPS Coordinates'!$C:$E, 2, FALSE)</f>
        <v>43.074761000000002</v>
      </c>
      <c r="F839" s="103">
        <f>VLOOKUP($C839&amp;", "&amp;$D839, '[1]Appendix - GPS Coordinates'!$C:$E, 3, FALSE)</f>
        <v>-89.383761300000003</v>
      </c>
      <c r="G839" s="109" t="s">
        <v>148</v>
      </c>
      <c r="H839" s="109"/>
      <c r="I839" s="103">
        <v>2020</v>
      </c>
      <c r="J839" s="110"/>
      <c r="K839" s="111" t="s">
        <v>89</v>
      </c>
      <c r="L839" s="109" t="s">
        <v>105</v>
      </c>
      <c r="M839" s="112">
        <v>8.9999999999999993E-3</v>
      </c>
      <c r="N839" s="109" t="s">
        <v>126</v>
      </c>
      <c r="O839" s="109"/>
      <c r="P839" s="113"/>
      <c r="Q839" s="109" t="s">
        <v>2994</v>
      </c>
      <c r="R839" s="109" t="s">
        <v>150</v>
      </c>
      <c r="S839" s="104" t="s">
        <v>2951</v>
      </c>
      <c r="T839" s="109" t="s">
        <v>3011</v>
      </c>
      <c r="U839" s="109"/>
      <c r="V839" s="109"/>
      <c r="W839" s="109">
        <v>2020</v>
      </c>
      <c r="X839" s="114">
        <v>11.176</v>
      </c>
      <c r="Y839" s="114" t="s">
        <v>1395</v>
      </c>
      <c r="Z839" s="108" t="s">
        <v>2953</v>
      </c>
      <c r="AA839" s="108" t="s">
        <v>3012</v>
      </c>
      <c r="AB839" s="109"/>
      <c r="AC839" s="109"/>
      <c r="AD839" s="109"/>
    </row>
    <row r="840" spans="2:30">
      <c r="B840" s="109">
        <v>835</v>
      </c>
      <c r="C840" s="109" t="s">
        <v>833</v>
      </c>
      <c r="D840" s="109" t="s">
        <v>2947</v>
      </c>
      <c r="E840" s="103">
        <f>VLOOKUP($C840&amp;", "&amp;$D840, '[1]Appendix - GPS Coordinates'!$C:$E, 2, FALSE)</f>
        <v>43.074761000000002</v>
      </c>
      <c r="F840" s="103">
        <f>VLOOKUP($C840&amp;", "&amp;$D840, '[1]Appendix - GPS Coordinates'!$C:$E, 3, FALSE)</f>
        <v>-89.383761300000003</v>
      </c>
      <c r="G840" s="109" t="s">
        <v>148</v>
      </c>
      <c r="H840" s="109"/>
      <c r="I840" s="103">
        <v>2016</v>
      </c>
      <c r="J840" s="110"/>
      <c r="K840" s="111" t="s">
        <v>89</v>
      </c>
      <c r="L840" s="109" t="s">
        <v>105</v>
      </c>
      <c r="M840" s="112">
        <v>1.6300000000000002E-2</v>
      </c>
      <c r="N840" s="109" t="s">
        <v>126</v>
      </c>
      <c r="O840" s="109"/>
      <c r="P840" s="113"/>
      <c r="Q840" s="109" t="s">
        <v>2994</v>
      </c>
      <c r="R840" s="109" t="s">
        <v>150</v>
      </c>
      <c r="S840" s="109" t="s">
        <v>3003</v>
      </c>
      <c r="T840" s="109" t="s">
        <v>3013</v>
      </c>
      <c r="U840" s="109"/>
      <c r="V840" s="109"/>
      <c r="W840" s="109">
        <v>2016</v>
      </c>
      <c r="X840" s="114">
        <v>20.977</v>
      </c>
      <c r="Y840" s="114" t="s">
        <v>1395</v>
      </c>
      <c r="Z840" s="108" t="s">
        <v>3014</v>
      </c>
      <c r="AA840" s="108" t="s">
        <v>3015</v>
      </c>
      <c r="AB840" s="108" t="s">
        <v>3016</v>
      </c>
      <c r="AC840" s="108" t="s">
        <v>3008</v>
      </c>
      <c r="AD840" s="109"/>
    </row>
    <row r="841" spans="2:30">
      <c r="B841" s="103">
        <v>836</v>
      </c>
      <c r="C841" s="109" t="s">
        <v>833</v>
      </c>
      <c r="D841" s="109" t="s">
        <v>2947</v>
      </c>
      <c r="E841" s="103">
        <f>VLOOKUP($C841&amp;", "&amp;$D841, '[1]Appendix - GPS Coordinates'!$C:$E, 2, FALSE)</f>
        <v>43.074761000000002</v>
      </c>
      <c r="F841" s="103">
        <f>VLOOKUP($C841&amp;", "&amp;$D841, '[1]Appendix - GPS Coordinates'!$C:$E, 3, FALSE)</f>
        <v>-89.383761300000003</v>
      </c>
      <c r="G841" s="109" t="s">
        <v>148</v>
      </c>
      <c r="H841" s="109"/>
      <c r="I841" s="103">
        <v>2020</v>
      </c>
      <c r="J841" s="110"/>
      <c r="K841" s="111" t="s">
        <v>89</v>
      </c>
      <c r="L841" s="109" t="s">
        <v>105</v>
      </c>
      <c r="M841" s="112">
        <v>1.7760000000000001E-2</v>
      </c>
      <c r="N841" s="109" t="s">
        <v>126</v>
      </c>
      <c r="O841" s="109"/>
      <c r="P841" s="113"/>
      <c r="Q841" s="109" t="s">
        <v>2994</v>
      </c>
      <c r="R841" s="109" t="s">
        <v>150</v>
      </c>
      <c r="S841" s="109" t="s">
        <v>3003</v>
      </c>
      <c r="T841" s="109" t="s">
        <v>3017</v>
      </c>
      <c r="U841" s="109"/>
      <c r="V841" s="109"/>
      <c r="W841" s="109">
        <v>2020</v>
      </c>
      <c r="X841" s="114">
        <v>26.602</v>
      </c>
      <c r="Y841" s="114" t="s">
        <v>1395</v>
      </c>
      <c r="Z841" s="108" t="s">
        <v>2953</v>
      </c>
      <c r="AA841" s="108" t="s">
        <v>3018</v>
      </c>
      <c r="AB841" s="109"/>
      <c r="AC841" s="109"/>
      <c r="AD841" s="109"/>
    </row>
    <row r="842" spans="2:30">
      <c r="B842" s="109">
        <v>837</v>
      </c>
      <c r="C842" s="109" t="s">
        <v>833</v>
      </c>
      <c r="D842" s="109" t="s">
        <v>2947</v>
      </c>
      <c r="E842" s="103">
        <f>VLOOKUP($C842&amp;", "&amp;$D842, '[1]Appendix - GPS Coordinates'!$C:$E, 2, FALSE)</f>
        <v>43.074761000000002</v>
      </c>
      <c r="F842" s="103">
        <f>VLOOKUP($C842&amp;", "&amp;$D842, '[1]Appendix - GPS Coordinates'!$C:$E, 3, FALSE)</f>
        <v>-89.383761300000003</v>
      </c>
      <c r="G842" s="109" t="s">
        <v>148</v>
      </c>
      <c r="H842" s="109"/>
      <c r="I842" s="103">
        <v>2016</v>
      </c>
      <c r="J842" s="110"/>
      <c r="K842" s="111" t="s">
        <v>89</v>
      </c>
      <c r="L842" s="109" t="s">
        <v>105</v>
      </c>
      <c r="M842" s="112">
        <v>1.856E-2</v>
      </c>
      <c r="N842" s="109" t="s">
        <v>126</v>
      </c>
      <c r="O842" s="109"/>
      <c r="P842" s="113"/>
      <c r="Q842" s="109" t="s">
        <v>2994</v>
      </c>
      <c r="R842" s="109" t="s">
        <v>150</v>
      </c>
      <c r="S842" s="109" t="s">
        <v>3003</v>
      </c>
      <c r="T842" s="109" t="s">
        <v>3019</v>
      </c>
      <c r="U842" s="109"/>
      <c r="V842" s="109"/>
      <c r="W842" s="109">
        <v>2016</v>
      </c>
      <c r="X842" s="114">
        <v>25.015999999999998</v>
      </c>
      <c r="Y842" s="114" t="s">
        <v>1395</v>
      </c>
      <c r="Z842" s="108" t="s">
        <v>2953</v>
      </c>
      <c r="AA842" s="108" t="s">
        <v>3020</v>
      </c>
      <c r="AB842" s="108" t="s">
        <v>3008</v>
      </c>
      <c r="AC842" s="109"/>
      <c r="AD842" s="109"/>
    </row>
    <row r="843" spans="2:30">
      <c r="B843" s="109">
        <v>838</v>
      </c>
      <c r="C843" s="109" t="s">
        <v>833</v>
      </c>
      <c r="D843" s="109" t="s">
        <v>2947</v>
      </c>
      <c r="E843" s="103">
        <f>VLOOKUP($C843&amp;", "&amp;$D843, '[1]Appendix - GPS Coordinates'!$C:$E, 2, FALSE)</f>
        <v>43.074761000000002</v>
      </c>
      <c r="F843" s="103">
        <f>VLOOKUP($C843&amp;", "&amp;$D843, '[1]Appendix - GPS Coordinates'!$C:$E, 3, FALSE)</f>
        <v>-89.383761300000003</v>
      </c>
      <c r="G843" s="109" t="s">
        <v>148</v>
      </c>
      <c r="H843" s="109"/>
      <c r="I843" s="103">
        <v>2017</v>
      </c>
      <c r="J843" s="110"/>
      <c r="K843" s="111" t="s">
        <v>89</v>
      </c>
      <c r="L843" s="109" t="s">
        <v>105</v>
      </c>
      <c r="M843" s="112">
        <v>1.89E-2</v>
      </c>
      <c r="N843" s="109" t="s">
        <v>126</v>
      </c>
      <c r="O843" s="109"/>
      <c r="P843" s="113"/>
      <c r="Q843" s="109" t="s">
        <v>2994</v>
      </c>
      <c r="R843" s="109" t="s">
        <v>150</v>
      </c>
      <c r="S843" s="109" t="s">
        <v>3003</v>
      </c>
      <c r="T843" s="109" t="s">
        <v>3021</v>
      </c>
      <c r="U843" s="109"/>
      <c r="V843" s="109"/>
      <c r="W843" s="109">
        <v>2017</v>
      </c>
      <c r="X843" s="114">
        <v>25.562999999999999</v>
      </c>
      <c r="Y843" s="114" t="s">
        <v>1395</v>
      </c>
      <c r="Z843" s="109"/>
      <c r="AA843" s="109"/>
      <c r="AB843" s="109"/>
      <c r="AC843" s="109"/>
      <c r="AD843" s="109"/>
    </row>
    <row r="844" spans="2:30">
      <c r="B844" s="103">
        <v>839</v>
      </c>
      <c r="C844" s="109" t="s">
        <v>833</v>
      </c>
      <c r="D844" s="109" t="s">
        <v>2947</v>
      </c>
      <c r="E844" s="103">
        <f>VLOOKUP($C844&amp;", "&amp;$D844, '[1]Appendix - GPS Coordinates'!$C:$E, 2, FALSE)</f>
        <v>43.074761000000002</v>
      </c>
      <c r="F844" s="103">
        <f>VLOOKUP($C844&amp;", "&amp;$D844, '[1]Appendix - GPS Coordinates'!$C:$E, 3, FALSE)</f>
        <v>-89.383761300000003</v>
      </c>
      <c r="G844" s="109" t="s">
        <v>148</v>
      </c>
      <c r="H844" s="109"/>
      <c r="I844" s="103">
        <v>2016</v>
      </c>
      <c r="J844" s="110"/>
      <c r="K844" s="111" t="s">
        <v>89</v>
      </c>
      <c r="L844" s="109" t="s">
        <v>105</v>
      </c>
      <c r="M844" s="112">
        <v>1.9140000000000001E-2</v>
      </c>
      <c r="N844" s="109" t="s">
        <v>126</v>
      </c>
      <c r="O844" s="109"/>
      <c r="P844" s="113"/>
      <c r="Q844" s="109" t="s">
        <v>2994</v>
      </c>
      <c r="R844" s="109" t="s">
        <v>150</v>
      </c>
      <c r="S844" s="109" t="s">
        <v>3003</v>
      </c>
      <c r="T844" s="109" t="s">
        <v>3022</v>
      </c>
      <c r="U844" s="109"/>
      <c r="V844" s="109"/>
      <c r="W844" s="109">
        <v>2016</v>
      </c>
      <c r="X844" s="114">
        <v>25.13</v>
      </c>
      <c r="Y844" s="114" t="s">
        <v>1395</v>
      </c>
      <c r="Z844" s="109"/>
      <c r="AA844" s="109"/>
      <c r="AB844" s="109"/>
      <c r="AC844" s="109"/>
      <c r="AD844" s="109"/>
    </row>
    <row r="845" spans="2:30">
      <c r="B845" s="109">
        <v>840</v>
      </c>
      <c r="C845" s="104" t="s">
        <v>833</v>
      </c>
      <c r="D845" s="104" t="s">
        <v>2947</v>
      </c>
      <c r="E845" s="103">
        <f>VLOOKUP($C845&amp;", "&amp;$D845, '[1]Appendix - GPS Coordinates'!$C:$E, 2, FALSE)</f>
        <v>43.074761000000002</v>
      </c>
      <c r="F845" s="103">
        <f>VLOOKUP($C845&amp;", "&amp;$D845, '[1]Appendix - GPS Coordinates'!$C:$E, 3, FALSE)</f>
        <v>-89.383761300000003</v>
      </c>
      <c r="G845" s="104" t="s">
        <v>148</v>
      </c>
      <c r="H845" s="103"/>
      <c r="I845" s="103">
        <v>2016</v>
      </c>
      <c r="J845" s="105"/>
      <c r="K845" s="104" t="s">
        <v>89</v>
      </c>
      <c r="L845" s="104" t="s">
        <v>105</v>
      </c>
      <c r="M845" s="106">
        <v>1.9140000000000001E-2</v>
      </c>
      <c r="N845" s="104" t="s">
        <v>126</v>
      </c>
      <c r="O845" s="103"/>
      <c r="P845" s="103"/>
      <c r="Q845" s="104" t="s">
        <v>2954</v>
      </c>
      <c r="R845" s="104" t="s">
        <v>150</v>
      </c>
      <c r="S845" s="109" t="s">
        <v>3003</v>
      </c>
      <c r="T845" s="104" t="s">
        <v>3023</v>
      </c>
      <c r="U845" s="104" t="s">
        <v>2946</v>
      </c>
      <c r="V845" s="104" t="s">
        <v>2947</v>
      </c>
      <c r="W845" s="103">
        <v>2016</v>
      </c>
      <c r="X845" s="107">
        <v>25.76</v>
      </c>
      <c r="Y845" s="116" t="s">
        <v>3024</v>
      </c>
      <c r="Z845" s="108" t="s">
        <v>3025</v>
      </c>
      <c r="AA845" s="108" t="s">
        <v>3008</v>
      </c>
      <c r="AB845" s="104"/>
      <c r="AC845" s="104"/>
      <c r="AD845" s="104"/>
    </row>
    <row r="846" spans="2:30">
      <c r="B846" s="103">
        <v>841</v>
      </c>
      <c r="C846" s="109" t="s">
        <v>833</v>
      </c>
      <c r="D846" s="109" t="s">
        <v>2947</v>
      </c>
      <c r="E846" s="103">
        <f>VLOOKUP($C846&amp;", "&amp;$D846, '[1]Appendix - GPS Coordinates'!$C:$E, 2, FALSE)</f>
        <v>43.074761000000002</v>
      </c>
      <c r="F846" s="103">
        <f>VLOOKUP($C846&amp;", "&amp;$D846, '[1]Appendix - GPS Coordinates'!$C:$E, 3, FALSE)</f>
        <v>-89.383761300000003</v>
      </c>
      <c r="G846" s="109" t="s">
        <v>148</v>
      </c>
      <c r="H846" s="109">
        <v>2016</v>
      </c>
      <c r="I846" s="103">
        <v>2016</v>
      </c>
      <c r="J846" s="110"/>
      <c r="K846" s="111" t="s">
        <v>89</v>
      </c>
      <c r="L846" s="109" t="s">
        <v>105</v>
      </c>
      <c r="M846" s="112">
        <v>2.1600000000000001E-2</v>
      </c>
      <c r="N846" s="109" t="s">
        <v>126</v>
      </c>
      <c r="O846" s="109"/>
      <c r="P846" s="113"/>
      <c r="Q846" s="109" t="s">
        <v>2994</v>
      </c>
      <c r="R846" s="109" t="s">
        <v>150</v>
      </c>
      <c r="S846" s="104" t="s">
        <v>2951</v>
      </c>
      <c r="T846" s="109" t="s">
        <v>3026</v>
      </c>
      <c r="U846" s="109"/>
      <c r="V846" s="109"/>
      <c r="W846" s="109">
        <v>2018</v>
      </c>
      <c r="X846" s="114">
        <v>28.36</v>
      </c>
      <c r="Y846" s="114" t="s">
        <v>1395</v>
      </c>
      <c r="Z846" s="108" t="s">
        <v>3027</v>
      </c>
      <c r="AA846" s="108" t="s">
        <v>3028</v>
      </c>
      <c r="AB846" s="108" t="s">
        <v>3029</v>
      </c>
      <c r="AC846" s="109"/>
      <c r="AD846" s="109"/>
    </row>
    <row r="847" spans="2:30">
      <c r="B847" s="109">
        <v>842</v>
      </c>
      <c r="C847" s="109" t="s">
        <v>833</v>
      </c>
      <c r="D847" s="109" t="s">
        <v>2947</v>
      </c>
      <c r="E847" s="103">
        <f>VLOOKUP($C847&amp;", "&amp;$D847, '[1]Appendix - GPS Coordinates'!$C:$E, 2, FALSE)</f>
        <v>43.074761000000002</v>
      </c>
      <c r="F847" s="103">
        <f>VLOOKUP($C847&amp;", "&amp;$D847, '[1]Appendix - GPS Coordinates'!$C:$E, 3, FALSE)</f>
        <v>-89.383761300000003</v>
      </c>
      <c r="G847" s="109" t="s">
        <v>148</v>
      </c>
      <c r="H847" s="109"/>
      <c r="I847" s="103">
        <v>2017</v>
      </c>
      <c r="J847" s="110"/>
      <c r="K847" s="111" t="s">
        <v>89</v>
      </c>
      <c r="L847" s="109" t="s">
        <v>105</v>
      </c>
      <c r="M847" s="112">
        <v>2.1600000000000001E-2</v>
      </c>
      <c r="N847" s="109" t="s">
        <v>126</v>
      </c>
      <c r="O847" s="109"/>
      <c r="P847" s="113"/>
      <c r="Q847" s="109" t="s">
        <v>2994</v>
      </c>
      <c r="R847" s="109" t="s">
        <v>150</v>
      </c>
      <c r="S847" s="109" t="s">
        <v>3003</v>
      </c>
      <c r="T847" s="109" t="s">
        <v>3030</v>
      </c>
      <c r="U847" s="109"/>
      <c r="V847" s="109"/>
      <c r="W847" s="109">
        <v>2017</v>
      </c>
      <c r="X847" s="114">
        <v>29.213999999999999</v>
      </c>
      <c r="Y847" s="114" t="s">
        <v>1395</v>
      </c>
      <c r="Z847" s="109"/>
      <c r="AA847" s="109"/>
      <c r="AB847" s="109"/>
      <c r="AC847" s="109"/>
      <c r="AD847" s="109"/>
    </row>
    <row r="848" spans="2:30">
      <c r="B848" s="109">
        <v>843</v>
      </c>
      <c r="C848" s="109" t="s">
        <v>833</v>
      </c>
      <c r="D848" s="109" t="s">
        <v>2947</v>
      </c>
      <c r="E848" s="103">
        <f>VLOOKUP($C848&amp;", "&amp;$D848, '[1]Appendix - GPS Coordinates'!$C:$E, 2, FALSE)</f>
        <v>43.074761000000002</v>
      </c>
      <c r="F848" s="103">
        <f>VLOOKUP($C848&amp;", "&amp;$D848, '[1]Appendix - GPS Coordinates'!$C:$E, 3, FALSE)</f>
        <v>-89.383761300000003</v>
      </c>
      <c r="G848" s="109" t="s">
        <v>148</v>
      </c>
      <c r="H848" s="109">
        <v>2020</v>
      </c>
      <c r="I848" s="103">
        <v>2020</v>
      </c>
      <c r="J848" s="110">
        <v>44019</v>
      </c>
      <c r="K848" s="111" t="s">
        <v>89</v>
      </c>
      <c r="L848" s="109" t="s">
        <v>105</v>
      </c>
      <c r="M848" s="112">
        <v>2.8799999999999999E-2</v>
      </c>
      <c r="N848" s="109"/>
      <c r="O848" s="109"/>
      <c r="P848" s="113"/>
      <c r="Q848" s="109" t="s">
        <v>2994</v>
      </c>
      <c r="R848" s="109" t="s">
        <v>150</v>
      </c>
      <c r="S848" s="109" t="s">
        <v>3003</v>
      </c>
      <c r="T848" s="109" t="s">
        <v>3031</v>
      </c>
      <c r="U848" s="109" t="s">
        <v>833</v>
      </c>
      <c r="V848" s="109" t="s">
        <v>2947</v>
      </c>
      <c r="W848" s="109">
        <v>2020</v>
      </c>
      <c r="X848" s="114">
        <v>32.183999999999997</v>
      </c>
      <c r="Y848" s="114" t="s">
        <v>3032</v>
      </c>
      <c r="Z848" s="108" t="s">
        <v>2953</v>
      </c>
      <c r="AA848" s="116"/>
      <c r="AB848" s="109"/>
      <c r="AC848" s="109"/>
      <c r="AD848" s="109" t="s">
        <v>3033</v>
      </c>
    </row>
    <row r="849" spans="2:30">
      <c r="B849" s="103">
        <v>844</v>
      </c>
      <c r="C849" s="109" t="s">
        <v>833</v>
      </c>
      <c r="D849" s="109" t="s">
        <v>2947</v>
      </c>
      <c r="E849" s="103">
        <f>VLOOKUP($C849&amp;", "&amp;$D849, '[1]Appendix - GPS Coordinates'!$C:$E, 2, FALSE)</f>
        <v>43.074761000000002</v>
      </c>
      <c r="F849" s="103">
        <f>VLOOKUP($C849&amp;", "&amp;$D849, '[1]Appendix - GPS Coordinates'!$C:$E, 3, FALSE)</f>
        <v>-89.383761300000003</v>
      </c>
      <c r="G849" s="109" t="s">
        <v>148</v>
      </c>
      <c r="H849" s="109">
        <v>2018</v>
      </c>
      <c r="I849" s="103">
        <v>2018</v>
      </c>
      <c r="J849" s="110"/>
      <c r="K849" s="111" t="s">
        <v>89</v>
      </c>
      <c r="L849" s="109" t="s">
        <v>105</v>
      </c>
      <c r="M849" s="112">
        <v>5.04E-2</v>
      </c>
      <c r="N849" s="109" t="s">
        <v>126</v>
      </c>
      <c r="O849" s="109"/>
      <c r="P849" s="113"/>
      <c r="Q849" s="109" t="s">
        <v>2994</v>
      </c>
      <c r="R849" s="109" t="s">
        <v>150</v>
      </c>
      <c r="S849" s="104" t="s">
        <v>2951</v>
      </c>
      <c r="T849" s="109" t="s">
        <v>3034</v>
      </c>
      <c r="U849" s="109"/>
      <c r="V849" s="109"/>
      <c r="W849" s="109">
        <v>2021</v>
      </c>
      <c r="X849" s="114">
        <v>56.28</v>
      </c>
      <c r="Y849" s="114" t="s">
        <v>1395</v>
      </c>
      <c r="Z849" s="108" t="s">
        <v>2953</v>
      </c>
      <c r="AA849" s="108" t="s">
        <v>3035</v>
      </c>
      <c r="AB849" s="109"/>
      <c r="AC849" s="109"/>
      <c r="AD849" s="109"/>
    </row>
    <row r="850" spans="2:30">
      <c r="B850" s="109">
        <v>845</v>
      </c>
      <c r="C850" s="109" t="s">
        <v>833</v>
      </c>
      <c r="D850" s="109" t="s">
        <v>2947</v>
      </c>
      <c r="E850" s="103">
        <f>VLOOKUP($C850&amp;", "&amp;$D850, '[1]Appendix - GPS Coordinates'!$C:$E, 2, FALSE)</f>
        <v>43.074761000000002</v>
      </c>
      <c r="F850" s="103">
        <f>VLOOKUP($C850&amp;", "&amp;$D850, '[1]Appendix - GPS Coordinates'!$C:$E, 3, FALSE)</f>
        <v>-89.383761300000003</v>
      </c>
      <c r="G850" s="109" t="s">
        <v>148</v>
      </c>
      <c r="H850" s="109"/>
      <c r="I850" s="103">
        <v>2018</v>
      </c>
      <c r="J850" s="110"/>
      <c r="K850" s="111" t="s">
        <v>89</v>
      </c>
      <c r="L850" s="109" t="s">
        <v>105</v>
      </c>
      <c r="M850" s="112">
        <v>5.2440000000000001E-2</v>
      </c>
      <c r="N850" s="109" t="s">
        <v>126</v>
      </c>
      <c r="O850" s="109"/>
      <c r="P850" s="113"/>
      <c r="Q850" s="109" t="s">
        <v>2994</v>
      </c>
      <c r="R850" s="109" t="s">
        <v>150</v>
      </c>
      <c r="S850" s="109" t="s">
        <v>3003</v>
      </c>
      <c r="T850" s="109" t="s">
        <v>3036</v>
      </c>
      <c r="U850" s="109"/>
      <c r="V850" s="109"/>
      <c r="W850" s="109">
        <v>2018</v>
      </c>
      <c r="X850" s="114">
        <v>65.117999999999995</v>
      </c>
      <c r="Y850" s="114" t="s">
        <v>1395</v>
      </c>
      <c r="Z850" s="116" t="s">
        <v>3037</v>
      </c>
      <c r="AA850" s="108" t="s">
        <v>3038</v>
      </c>
      <c r="AB850" s="109"/>
      <c r="AC850" s="109"/>
      <c r="AD850" s="109"/>
    </row>
    <row r="851" spans="2:30">
      <c r="B851" s="109">
        <v>846</v>
      </c>
      <c r="C851" s="109" t="s">
        <v>833</v>
      </c>
      <c r="D851" s="109" t="s">
        <v>2947</v>
      </c>
      <c r="E851" s="103">
        <f>VLOOKUP($C851&amp;", "&amp;$D851, '[1]Appendix - GPS Coordinates'!$C:$E, 2, FALSE)</f>
        <v>43.074761000000002</v>
      </c>
      <c r="F851" s="103">
        <f>VLOOKUP($C851&amp;", "&amp;$D851, '[1]Appendix - GPS Coordinates'!$C:$E, 3, FALSE)</f>
        <v>-89.383761300000003</v>
      </c>
      <c r="G851" s="109" t="s">
        <v>148</v>
      </c>
      <c r="H851" s="109"/>
      <c r="I851" s="103">
        <v>2019</v>
      </c>
      <c r="J851" s="110"/>
      <c r="K851" s="111" t="s">
        <v>89</v>
      </c>
      <c r="L851" s="109" t="s">
        <v>105</v>
      </c>
      <c r="M851" s="112">
        <v>5.7284999999999996E-2</v>
      </c>
      <c r="N851" s="109" t="s">
        <v>126</v>
      </c>
      <c r="O851" s="109"/>
      <c r="P851" s="113"/>
      <c r="Q851" s="109" t="s">
        <v>2994</v>
      </c>
      <c r="R851" s="109" t="s">
        <v>150</v>
      </c>
      <c r="S851" s="109" t="s">
        <v>3003</v>
      </c>
      <c r="T851" s="109" t="s">
        <v>3039</v>
      </c>
      <c r="U851" s="109"/>
      <c r="V851" s="109"/>
      <c r="W851" s="109">
        <v>2019</v>
      </c>
      <c r="X851" s="114">
        <v>75.212999999999994</v>
      </c>
      <c r="Y851" s="114" t="s">
        <v>1395</v>
      </c>
      <c r="Z851" s="108" t="s">
        <v>3040</v>
      </c>
      <c r="AA851" s="108" t="s">
        <v>3041</v>
      </c>
      <c r="AB851" s="108" t="s">
        <v>3008</v>
      </c>
      <c r="AC851" s="109"/>
      <c r="AD851" s="109"/>
    </row>
    <row r="852" spans="2:30">
      <c r="B852" s="103">
        <v>847</v>
      </c>
      <c r="C852" s="109" t="s">
        <v>833</v>
      </c>
      <c r="D852" s="109" t="s">
        <v>2947</v>
      </c>
      <c r="E852" s="103">
        <f>VLOOKUP($C852&amp;", "&amp;$D852, '[1]Appendix - GPS Coordinates'!$C:$E, 2, FALSE)</f>
        <v>43.074761000000002</v>
      </c>
      <c r="F852" s="103">
        <f>VLOOKUP($C852&amp;", "&amp;$D852, '[1]Appendix - GPS Coordinates'!$C:$E, 3, FALSE)</f>
        <v>-89.383761300000003</v>
      </c>
      <c r="G852" s="109" t="s">
        <v>148</v>
      </c>
      <c r="H852" s="109"/>
      <c r="I852" s="103">
        <v>2018</v>
      </c>
      <c r="J852" s="110"/>
      <c r="K852" s="111" t="s">
        <v>89</v>
      </c>
      <c r="L852" s="109" t="s">
        <v>105</v>
      </c>
      <c r="M852" s="112">
        <v>8.6069999999999994E-2</v>
      </c>
      <c r="N852" s="109" t="s">
        <v>126</v>
      </c>
      <c r="O852" s="109"/>
      <c r="P852" s="113"/>
      <c r="Q852" s="109" t="s">
        <v>2994</v>
      </c>
      <c r="R852" s="109" t="s">
        <v>150</v>
      </c>
      <c r="S852" s="109" t="s">
        <v>3003</v>
      </c>
      <c r="T852" s="109" t="s">
        <v>3042</v>
      </c>
      <c r="U852" s="109"/>
      <c r="V852" s="109"/>
      <c r="W852" s="109">
        <v>2018</v>
      </c>
      <c r="X852" s="114">
        <v>113.00700000000001</v>
      </c>
      <c r="Y852" s="114" t="s">
        <v>1395</v>
      </c>
      <c r="Z852" s="109"/>
      <c r="AA852" s="109"/>
      <c r="AB852" s="109"/>
      <c r="AC852" s="109"/>
      <c r="AD852" s="109"/>
    </row>
    <row r="853" spans="2:30">
      <c r="B853" s="109">
        <v>848</v>
      </c>
      <c r="C853" s="109" t="s">
        <v>833</v>
      </c>
      <c r="D853" s="109" t="s">
        <v>2947</v>
      </c>
      <c r="E853" s="103">
        <f>VLOOKUP($C853&amp;", "&amp;$D853, '[1]Appendix - GPS Coordinates'!$C:$E, 2, FALSE)</f>
        <v>43.074761000000002</v>
      </c>
      <c r="F853" s="103">
        <f>VLOOKUP($C853&amp;", "&amp;$D853, '[1]Appendix - GPS Coordinates'!$C:$E, 3, FALSE)</f>
        <v>-89.383761300000003</v>
      </c>
      <c r="G853" s="109" t="s">
        <v>148</v>
      </c>
      <c r="H853" s="109"/>
      <c r="I853" s="103">
        <v>2017</v>
      </c>
      <c r="J853" s="110"/>
      <c r="K853" s="111" t="s">
        <v>89</v>
      </c>
      <c r="L853" s="109" t="s">
        <v>105</v>
      </c>
      <c r="M853" s="112">
        <v>9.9900000000000003E-2</v>
      </c>
      <c r="N853" s="109" t="s">
        <v>126</v>
      </c>
      <c r="O853" s="109"/>
      <c r="P853" s="113"/>
      <c r="Q853" s="109" t="s">
        <v>2994</v>
      </c>
      <c r="R853" s="109" t="s">
        <v>150</v>
      </c>
      <c r="S853" s="109" t="s">
        <v>3003</v>
      </c>
      <c r="T853" s="109" t="s">
        <v>3043</v>
      </c>
      <c r="U853" s="109"/>
      <c r="V853" s="109"/>
      <c r="W853" s="109">
        <v>2017</v>
      </c>
      <c r="X853" s="114">
        <v>130.25200000000001</v>
      </c>
      <c r="Y853" s="114" t="s">
        <v>1395</v>
      </c>
      <c r="Z853" s="108" t="s">
        <v>3044</v>
      </c>
      <c r="AA853" s="108" t="s">
        <v>3045</v>
      </c>
      <c r="AB853" s="109"/>
      <c r="AC853" s="109"/>
      <c r="AD853" s="109"/>
    </row>
    <row r="854" spans="2:30">
      <c r="B854" s="103">
        <v>849</v>
      </c>
      <c r="C854" s="109" t="s">
        <v>833</v>
      </c>
      <c r="D854" s="109" t="s">
        <v>2947</v>
      </c>
      <c r="E854" s="103">
        <f>VLOOKUP($C854&amp;", "&amp;$D854, '[1]Appendix - GPS Coordinates'!$C:$E, 2, FALSE)</f>
        <v>43.074761000000002</v>
      </c>
      <c r="F854" s="103">
        <f>VLOOKUP($C854&amp;", "&amp;$D854, '[1]Appendix - GPS Coordinates'!$C:$E, 3, FALSE)</f>
        <v>-89.383761300000003</v>
      </c>
      <c r="G854" s="109" t="s">
        <v>148</v>
      </c>
      <c r="H854" s="109">
        <v>2019</v>
      </c>
      <c r="I854" s="103">
        <v>2019</v>
      </c>
      <c r="J854" s="110"/>
      <c r="K854" s="111" t="s">
        <v>89</v>
      </c>
      <c r="L854" s="109" t="s">
        <v>105</v>
      </c>
      <c r="M854" s="112">
        <v>0.11988</v>
      </c>
      <c r="N854" s="109" t="s">
        <v>126</v>
      </c>
      <c r="O854" s="109"/>
      <c r="P854" s="113"/>
      <c r="Q854" s="109" t="s">
        <v>2994</v>
      </c>
      <c r="R854" s="109" t="s">
        <v>150</v>
      </c>
      <c r="S854" s="104" t="s">
        <v>2951</v>
      </c>
      <c r="T854" s="109" t="s">
        <v>3046</v>
      </c>
      <c r="U854" s="109"/>
      <c r="V854" s="109"/>
      <c r="W854" s="109">
        <v>2020</v>
      </c>
      <c r="X854" s="114">
        <v>150.922</v>
      </c>
      <c r="Y854" s="114" t="s">
        <v>1395</v>
      </c>
      <c r="Z854" s="108" t="s">
        <v>2953</v>
      </c>
      <c r="AA854" s="108" t="s">
        <v>3047</v>
      </c>
      <c r="AB854" s="108" t="s">
        <v>3048</v>
      </c>
      <c r="AC854" s="109"/>
      <c r="AD854" s="109"/>
    </row>
    <row r="855" spans="2:30">
      <c r="B855" s="109">
        <v>850</v>
      </c>
      <c r="C855" s="109" t="s">
        <v>833</v>
      </c>
      <c r="D855" s="109" t="s">
        <v>2947</v>
      </c>
      <c r="E855" s="103">
        <f>VLOOKUP($C855&amp;", "&amp;$D855, '[1]Appendix - GPS Coordinates'!$C:$E, 2, FALSE)</f>
        <v>43.074761000000002</v>
      </c>
      <c r="F855" s="103">
        <f>VLOOKUP($C855&amp;", "&amp;$D855, '[1]Appendix - GPS Coordinates'!$C:$E, 3, FALSE)</f>
        <v>-89.383761300000003</v>
      </c>
      <c r="G855" s="109" t="s">
        <v>148</v>
      </c>
      <c r="H855" s="109">
        <v>2019</v>
      </c>
      <c r="I855" s="103">
        <v>2019</v>
      </c>
      <c r="J855" s="110">
        <v>43816</v>
      </c>
      <c r="K855" s="111" t="s">
        <v>89</v>
      </c>
      <c r="L855" s="109" t="s">
        <v>105</v>
      </c>
      <c r="M855" s="112">
        <v>0.12024</v>
      </c>
      <c r="N855" s="109"/>
      <c r="O855" s="109"/>
      <c r="P855" s="113"/>
      <c r="Q855" s="109" t="s">
        <v>2994</v>
      </c>
      <c r="R855" s="109" t="s">
        <v>150</v>
      </c>
      <c r="S855" s="109" t="s">
        <v>3003</v>
      </c>
      <c r="T855" s="109" t="s">
        <v>3049</v>
      </c>
      <c r="U855" s="109" t="s">
        <v>833</v>
      </c>
      <c r="V855" s="109" t="s">
        <v>2947</v>
      </c>
      <c r="W855" s="109">
        <v>2019</v>
      </c>
      <c r="X855" s="114">
        <v>139.005</v>
      </c>
      <c r="Y855" s="114" t="s">
        <v>3050</v>
      </c>
      <c r="Z855" s="109" t="s">
        <v>3051</v>
      </c>
      <c r="AA855" s="108" t="s">
        <v>3052</v>
      </c>
      <c r="AB855" s="108" t="s">
        <v>3050</v>
      </c>
      <c r="AC855" s="108" t="s">
        <v>3053</v>
      </c>
      <c r="AD855" s="109" t="s">
        <v>3033</v>
      </c>
    </row>
    <row r="856" spans="2:30">
      <c r="B856" s="109">
        <v>851</v>
      </c>
      <c r="C856" s="109" t="s">
        <v>833</v>
      </c>
      <c r="D856" s="109" t="s">
        <v>2947</v>
      </c>
      <c r="E856" s="103">
        <f>VLOOKUP($C856&amp;", "&amp;$D856, '[1]Appendix - GPS Coordinates'!$C:$E, 2, FALSE)</f>
        <v>43.074761000000002</v>
      </c>
      <c r="F856" s="103">
        <f>VLOOKUP($C856&amp;", "&amp;$D856, '[1]Appendix - GPS Coordinates'!$C:$E, 3, FALSE)</f>
        <v>-89.383761300000003</v>
      </c>
      <c r="G856" s="109" t="s">
        <v>148</v>
      </c>
      <c r="H856" s="109">
        <v>2020</v>
      </c>
      <c r="I856" s="103">
        <v>2020</v>
      </c>
      <c r="J856" s="110">
        <v>44119</v>
      </c>
      <c r="K856" s="111" t="s">
        <v>89</v>
      </c>
      <c r="L856" s="109" t="s">
        <v>105</v>
      </c>
      <c r="M856" s="112">
        <v>0.23976</v>
      </c>
      <c r="N856" s="109"/>
      <c r="O856" s="109"/>
      <c r="P856" s="113"/>
      <c r="Q856" s="109" t="s">
        <v>2994</v>
      </c>
      <c r="R856" s="109" t="s">
        <v>150</v>
      </c>
      <c r="S856" s="109" t="s">
        <v>3003</v>
      </c>
      <c r="T856" s="109" t="s">
        <v>3054</v>
      </c>
      <c r="U856" s="109" t="s">
        <v>833</v>
      </c>
      <c r="V856" s="109" t="s">
        <v>2947</v>
      </c>
      <c r="W856" s="109">
        <v>2020</v>
      </c>
      <c r="X856" s="114">
        <v>277.45400000000001</v>
      </c>
      <c r="Y856" s="114" t="s">
        <v>3032</v>
      </c>
      <c r="Z856" s="109" t="s">
        <v>3055</v>
      </c>
      <c r="AA856" s="109"/>
      <c r="AB856" s="109"/>
      <c r="AC856" s="109"/>
      <c r="AD856" s="109" t="s">
        <v>3033</v>
      </c>
    </row>
    <row r="857" spans="2:30">
      <c r="B857" s="103">
        <v>852</v>
      </c>
      <c r="C857" s="104" t="s">
        <v>833</v>
      </c>
      <c r="D857" s="104" t="s">
        <v>2947</v>
      </c>
      <c r="E857" s="103">
        <f>VLOOKUP($C857&amp;", "&amp;$D857, '[1]Appendix - GPS Coordinates'!$C:$E, 2, FALSE)</f>
        <v>43.074761000000002</v>
      </c>
      <c r="F857" s="103">
        <f>VLOOKUP($C857&amp;", "&amp;$D857, '[1]Appendix - GPS Coordinates'!$C:$E, 3, FALSE)</f>
        <v>-89.383761300000003</v>
      </c>
      <c r="G857" s="104" t="s">
        <v>148</v>
      </c>
      <c r="H857" s="103">
        <v>2021</v>
      </c>
      <c r="I857" s="103">
        <v>2021</v>
      </c>
      <c r="J857" s="105">
        <v>44362</v>
      </c>
      <c r="K857" s="104" t="s">
        <v>89</v>
      </c>
      <c r="L857" s="104" t="s">
        <v>90</v>
      </c>
      <c r="M857" s="106">
        <v>5</v>
      </c>
      <c r="N857" s="104"/>
      <c r="O857" s="103"/>
      <c r="P857" s="103"/>
      <c r="Q857" s="104" t="s">
        <v>3056</v>
      </c>
      <c r="R857" s="104" t="s">
        <v>150</v>
      </c>
      <c r="S857" s="104" t="s">
        <v>370</v>
      </c>
      <c r="T857" s="104" t="s">
        <v>3057</v>
      </c>
      <c r="U857" s="104" t="s">
        <v>2946</v>
      </c>
      <c r="V857" s="104" t="s">
        <v>2947</v>
      </c>
      <c r="W857" s="103">
        <v>2021</v>
      </c>
      <c r="X857" s="107"/>
      <c r="Y857" s="108" t="s">
        <v>3058</v>
      </c>
      <c r="Z857" s="108" t="s">
        <v>3059</v>
      </c>
      <c r="AA857" s="104"/>
      <c r="AB857" s="104"/>
      <c r="AC857" s="104"/>
      <c r="AD857" s="104" t="s">
        <v>3060</v>
      </c>
    </row>
    <row r="858" spans="2:30">
      <c r="B858" s="109">
        <v>853</v>
      </c>
      <c r="C858" s="104" t="s">
        <v>3061</v>
      </c>
      <c r="D858" s="104" t="s">
        <v>2947</v>
      </c>
      <c r="E858" s="103">
        <f>VLOOKUP($C858&amp;", "&amp;$D858, '[1]Appendix - GPS Coordinates'!$C:$E, 2, FALSE)</f>
        <v>43.0461034</v>
      </c>
      <c r="F858" s="103">
        <f>VLOOKUP($C858&amp;", "&amp;$D858, '[1]Appendix - GPS Coordinates'!$C:$E, 3, FALSE)</f>
        <v>-89.392639200000005</v>
      </c>
      <c r="G858" s="104" t="s">
        <v>148</v>
      </c>
      <c r="H858" s="103">
        <v>2021</v>
      </c>
      <c r="I858" s="103">
        <v>2021</v>
      </c>
      <c r="J858" s="105">
        <v>44362</v>
      </c>
      <c r="K858" s="104" t="s">
        <v>89</v>
      </c>
      <c r="L858" s="104" t="s">
        <v>90</v>
      </c>
      <c r="M858" s="106">
        <v>3</v>
      </c>
      <c r="N858" s="104"/>
      <c r="O858" s="103"/>
      <c r="P858" s="103"/>
      <c r="Q858" s="104" t="s">
        <v>3056</v>
      </c>
      <c r="R858" s="104" t="s">
        <v>150</v>
      </c>
      <c r="S858" s="104" t="s">
        <v>370</v>
      </c>
      <c r="T858" s="104" t="s">
        <v>3057</v>
      </c>
      <c r="U858" s="104" t="s">
        <v>2946</v>
      </c>
      <c r="V858" s="104" t="s">
        <v>2947</v>
      </c>
      <c r="W858" s="103">
        <v>2021</v>
      </c>
      <c r="X858" s="107"/>
      <c r="Y858" s="108" t="s">
        <v>3058</v>
      </c>
      <c r="Z858" s="108" t="s">
        <v>3059</v>
      </c>
      <c r="AA858" s="104"/>
      <c r="AB858" s="104"/>
      <c r="AC858" s="104"/>
      <c r="AD858" s="104" t="s">
        <v>3060</v>
      </c>
    </row>
    <row r="859" spans="2:30">
      <c r="B859" s="109">
        <v>854</v>
      </c>
      <c r="C859" s="104" t="s">
        <v>3062</v>
      </c>
      <c r="D859" s="104" t="s">
        <v>2947</v>
      </c>
      <c r="E859" s="103">
        <f>VLOOKUP($C859&amp;", "&amp;$D859, '[1]Appendix - GPS Coordinates'!$C:$E, 2, FALSE)</f>
        <v>43.012348699999997</v>
      </c>
      <c r="F859" s="103">
        <f>VLOOKUP($C859&amp;", "&amp;$D859, '[1]Appendix - GPS Coordinates'!$C:$E, 3, FALSE)</f>
        <v>-89.289764599999998</v>
      </c>
      <c r="G859" s="104" t="s">
        <v>148</v>
      </c>
      <c r="H859" s="103"/>
      <c r="I859" s="103">
        <v>2020</v>
      </c>
      <c r="J859" s="105"/>
      <c r="K859" s="104" t="s">
        <v>89</v>
      </c>
      <c r="L859" s="104" t="s">
        <v>105</v>
      </c>
      <c r="M859" s="106">
        <v>3.15E-2</v>
      </c>
      <c r="N859" s="104"/>
      <c r="O859" s="103"/>
      <c r="P859" s="103"/>
      <c r="Q859" s="104" t="s">
        <v>2954</v>
      </c>
      <c r="R859" s="104" t="s">
        <v>150</v>
      </c>
      <c r="S859" s="104" t="s">
        <v>1365</v>
      </c>
      <c r="T859" s="104" t="s">
        <v>3063</v>
      </c>
      <c r="U859" s="104" t="s">
        <v>2946</v>
      </c>
      <c r="V859" s="104" t="s">
        <v>2947</v>
      </c>
      <c r="W859" s="103">
        <v>2020</v>
      </c>
      <c r="X859" s="107"/>
      <c r="Y859" s="116" t="s">
        <v>2953</v>
      </c>
      <c r="Z859" s="108" t="s">
        <v>3064</v>
      </c>
      <c r="AA859" s="104"/>
      <c r="AB859" s="104"/>
      <c r="AC859" s="104"/>
      <c r="AD859" s="104"/>
    </row>
    <row r="860" spans="2:30">
      <c r="B860" s="103">
        <v>855</v>
      </c>
      <c r="C860" s="109" t="s">
        <v>1671</v>
      </c>
      <c r="D860" s="109" t="s">
        <v>2947</v>
      </c>
      <c r="E860" s="103">
        <f>VLOOKUP($C860&amp;", "&amp;$D860, '[1]Appendix - GPS Coordinates'!$C:$E, 2, FALSE)</f>
        <v>43.096291899999997</v>
      </c>
      <c r="F860" s="103">
        <f>VLOOKUP($C860&amp;", "&amp;$D860, '[1]Appendix - GPS Coordinates'!$C:$E, 3, FALSE)</f>
        <v>-89.511956499999997</v>
      </c>
      <c r="G860" s="109" t="s">
        <v>148</v>
      </c>
      <c r="H860" s="109">
        <v>2016</v>
      </c>
      <c r="I860" s="103">
        <v>2016</v>
      </c>
      <c r="J860" s="110">
        <v>42440</v>
      </c>
      <c r="K860" s="111" t="s">
        <v>89</v>
      </c>
      <c r="L860" s="109" t="s">
        <v>105</v>
      </c>
      <c r="M860" s="112">
        <v>0.1</v>
      </c>
      <c r="N860" s="109"/>
      <c r="O860" s="109"/>
      <c r="P860" s="113"/>
      <c r="Q860" s="109" t="s">
        <v>1672</v>
      </c>
      <c r="R860" s="109" t="s">
        <v>81</v>
      </c>
      <c r="S860" s="109" t="s">
        <v>2994</v>
      </c>
      <c r="T860" s="109" t="s">
        <v>3065</v>
      </c>
      <c r="U860" s="109" t="s">
        <v>1671</v>
      </c>
      <c r="V860" s="109" t="s">
        <v>2947</v>
      </c>
      <c r="W860" s="109">
        <v>2017</v>
      </c>
      <c r="X860" s="114"/>
      <c r="Y860" s="114" t="s">
        <v>3066</v>
      </c>
      <c r="Z860" s="109"/>
      <c r="AA860" s="109"/>
      <c r="AB860" s="109"/>
      <c r="AC860" s="109"/>
      <c r="AD860" s="109"/>
    </row>
    <row r="861" spans="2:30">
      <c r="B861" s="109">
        <v>856</v>
      </c>
      <c r="C861" s="109" t="s">
        <v>1671</v>
      </c>
      <c r="D861" s="109" t="s">
        <v>2947</v>
      </c>
      <c r="E861" s="103">
        <f>VLOOKUP($C861&amp;", "&amp;$D861, '[1]Appendix - GPS Coordinates'!$C:$E, 2, FALSE)</f>
        <v>43.096291899999997</v>
      </c>
      <c r="F861" s="103">
        <f>VLOOKUP($C861&amp;", "&amp;$D861, '[1]Appendix - GPS Coordinates'!$C:$E, 3, FALSE)</f>
        <v>-89.511956499999997</v>
      </c>
      <c r="G861" s="109" t="s">
        <v>148</v>
      </c>
      <c r="H861" s="109">
        <v>2017</v>
      </c>
      <c r="I861" s="103">
        <v>2017</v>
      </c>
      <c r="J861" s="110"/>
      <c r="K861" s="111" t="s">
        <v>89</v>
      </c>
      <c r="L861" s="109" t="s">
        <v>165</v>
      </c>
      <c r="M861" s="112">
        <v>0.5</v>
      </c>
      <c r="N861" s="109"/>
      <c r="O861" s="109"/>
      <c r="P861" s="113"/>
      <c r="Q861" s="109" t="s">
        <v>2974</v>
      </c>
      <c r="R861" s="109" t="s">
        <v>81</v>
      </c>
      <c r="S861" s="109"/>
      <c r="T861" s="109" t="s">
        <v>3067</v>
      </c>
      <c r="U861" s="109" t="s">
        <v>1671</v>
      </c>
      <c r="V861" s="109" t="s">
        <v>2947</v>
      </c>
      <c r="W861" s="109">
        <v>2017</v>
      </c>
      <c r="X861" s="114">
        <v>640</v>
      </c>
      <c r="Y861" s="114" t="s">
        <v>3068</v>
      </c>
      <c r="Z861" s="109"/>
      <c r="AA861" s="109"/>
      <c r="AB861" s="109"/>
      <c r="AC861" s="109"/>
      <c r="AD861" s="109"/>
    </row>
    <row r="862" spans="2:30">
      <c r="B862" s="103">
        <v>857</v>
      </c>
      <c r="C862" s="109" t="s">
        <v>1671</v>
      </c>
      <c r="D862" s="109" t="s">
        <v>2947</v>
      </c>
      <c r="E862" s="103">
        <f>VLOOKUP($C862&amp;", "&amp;$D862, '[1]Appendix - GPS Coordinates'!$C:$E, 2, FALSE)</f>
        <v>43.096291899999997</v>
      </c>
      <c r="F862" s="103">
        <f>VLOOKUP($C862&amp;", "&amp;$D862, '[1]Appendix - GPS Coordinates'!$C:$E, 3, FALSE)</f>
        <v>-89.511956499999997</v>
      </c>
      <c r="G862" s="109" t="s">
        <v>148</v>
      </c>
      <c r="H862" s="109">
        <v>2016</v>
      </c>
      <c r="I862" s="103">
        <v>2016</v>
      </c>
      <c r="J862" s="110">
        <v>42440</v>
      </c>
      <c r="K862" s="111" t="s">
        <v>89</v>
      </c>
      <c r="L862" s="109" t="s">
        <v>90</v>
      </c>
      <c r="M862" s="112">
        <v>0.5</v>
      </c>
      <c r="N862" s="109"/>
      <c r="O862" s="109">
        <v>15</v>
      </c>
      <c r="P862" s="113"/>
      <c r="Q862" s="109" t="s">
        <v>1672</v>
      </c>
      <c r="R862" s="109" t="s">
        <v>81</v>
      </c>
      <c r="S862" s="109" t="s">
        <v>2994</v>
      </c>
      <c r="T862" s="109" t="s">
        <v>3069</v>
      </c>
      <c r="U862" s="109" t="s">
        <v>1671</v>
      </c>
      <c r="V862" s="109" t="s">
        <v>2947</v>
      </c>
      <c r="W862" s="109">
        <v>2017</v>
      </c>
      <c r="X862" s="114"/>
      <c r="Y862" s="114" t="s">
        <v>3066</v>
      </c>
      <c r="Z862" s="109"/>
      <c r="AA862" s="109"/>
      <c r="AB862" s="109"/>
      <c r="AC862" s="109"/>
      <c r="AD862" s="109"/>
    </row>
    <row r="863" spans="2:30">
      <c r="B863" s="109">
        <v>858</v>
      </c>
      <c r="C863" s="109" t="s">
        <v>1671</v>
      </c>
      <c r="D863" s="109" t="s">
        <v>2947</v>
      </c>
      <c r="E863" s="103">
        <f>VLOOKUP($C863&amp;", "&amp;$D863, '[1]Appendix - GPS Coordinates'!$C:$E, 2, FALSE)</f>
        <v>43.096291899999997</v>
      </c>
      <c r="F863" s="103">
        <f>VLOOKUP($C863&amp;", "&amp;$D863, '[1]Appendix - GPS Coordinates'!$C:$E, 3, FALSE)</f>
        <v>-89.511956499999997</v>
      </c>
      <c r="G863" s="109" t="s">
        <v>148</v>
      </c>
      <c r="H863" s="109">
        <v>2019</v>
      </c>
      <c r="I863" s="103">
        <v>2019</v>
      </c>
      <c r="J863" s="110">
        <v>43636</v>
      </c>
      <c r="K863" s="111" t="s">
        <v>89</v>
      </c>
      <c r="L863" s="109" t="s">
        <v>90</v>
      </c>
      <c r="M863" s="112">
        <v>1</v>
      </c>
      <c r="N863" s="109"/>
      <c r="O863" s="109"/>
      <c r="P863" s="113"/>
      <c r="Q863" s="109" t="s">
        <v>1672</v>
      </c>
      <c r="R863" s="109" t="s">
        <v>81</v>
      </c>
      <c r="S863" s="109" t="s">
        <v>2994</v>
      </c>
      <c r="T863" s="109" t="s">
        <v>3070</v>
      </c>
      <c r="U863" s="109" t="s">
        <v>1671</v>
      </c>
      <c r="V863" s="109" t="s">
        <v>2947</v>
      </c>
      <c r="W863" s="109"/>
      <c r="X863" s="114"/>
      <c r="Y863" s="114" t="s">
        <v>3071</v>
      </c>
      <c r="Z863" s="109" t="s">
        <v>3072</v>
      </c>
      <c r="AA863" s="109"/>
      <c r="AB863" s="109"/>
      <c r="AC863" s="109"/>
      <c r="AD863" s="109"/>
    </row>
    <row r="864" spans="2:30">
      <c r="B864" s="109">
        <v>859</v>
      </c>
      <c r="C864" s="109" t="s">
        <v>1671</v>
      </c>
      <c r="D864" s="109" t="s">
        <v>2947</v>
      </c>
      <c r="E864" s="103">
        <f>VLOOKUP($C864&amp;", "&amp;$D864, '[1]Appendix - GPS Coordinates'!$C:$E, 2, FALSE)</f>
        <v>43.096291899999997</v>
      </c>
      <c r="F864" s="103">
        <f>VLOOKUP($C864&amp;", "&amp;$D864, '[1]Appendix - GPS Coordinates'!$C:$E, 3, FALSE)</f>
        <v>-89.511956499999997</v>
      </c>
      <c r="G864" s="109" t="s">
        <v>148</v>
      </c>
      <c r="H864" s="109">
        <v>2019</v>
      </c>
      <c r="I864" s="103">
        <v>2019</v>
      </c>
      <c r="J864" s="110">
        <v>43636</v>
      </c>
      <c r="K864" s="111" t="s">
        <v>89</v>
      </c>
      <c r="L864" s="109" t="s">
        <v>165</v>
      </c>
      <c r="M864" s="112">
        <v>3.5</v>
      </c>
      <c r="N864" s="109"/>
      <c r="O864" s="109"/>
      <c r="P864" s="113"/>
      <c r="Q864" s="109" t="s">
        <v>1672</v>
      </c>
      <c r="R864" s="109" t="s">
        <v>81</v>
      </c>
      <c r="S864" s="109" t="s">
        <v>2994</v>
      </c>
      <c r="T864" s="109" t="s">
        <v>3073</v>
      </c>
      <c r="U864" s="109" t="s">
        <v>1671</v>
      </c>
      <c r="V864" s="109" t="s">
        <v>2947</v>
      </c>
      <c r="W864" s="109"/>
      <c r="X864" s="114"/>
      <c r="Y864" s="114" t="s">
        <v>3071</v>
      </c>
      <c r="Z864" s="109" t="s">
        <v>3072</v>
      </c>
      <c r="AA864" s="109"/>
      <c r="AB864" s="109"/>
      <c r="AC864" s="109"/>
      <c r="AD864" s="109"/>
    </row>
    <row r="865" spans="2:30">
      <c r="B865" s="103">
        <v>860</v>
      </c>
      <c r="C865" s="109" t="s">
        <v>3074</v>
      </c>
      <c r="D865" s="109" t="s">
        <v>2947</v>
      </c>
      <c r="E865" s="103">
        <f>VLOOKUP($C865&amp;", "&amp;$D865, '[1]Appendix - GPS Coordinates'!$C:$E, 2, FALSE)</f>
        <v>45.123021299999998</v>
      </c>
      <c r="F865" s="103">
        <f>VLOOKUP($C865&amp;", "&amp;$D865, '[1]Appendix - GPS Coordinates'!$C:$E, 3, FALSE)</f>
        <v>-92.536586499999999</v>
      </c>
      <c r="G865" s="109" t="s">
        <v>2106</v>
      </c>
      <c r="H865" s="109">
        <v>2015</v>
      </c>
      <c r="I865" s="103">
        <v>2015</v>
      </c>
      <c r="J865" s="110"/>
      <c r="K865" s="111" t="s">
        <v>89</v>
      </c>
      <c r="L865" s="109" t="s">
        <v>165</v>
      </c>
      <c r="M865" s="112">
        <v>0.254</v>
      </c>
      <c r="N865" s="109"/>
      <c r="O865" s="109"/>
      <c r="P865" s="113"/>
      <c r="Q865" s="109" t="s">
        <v>3075</v>
      </c>
      <c r="R865" s="109" t="s">
        <v>81</v>
      </c>
      <c r="S865" s="109"/>
      <c r="T865" s="109" t="s">
        <v>3076</v>
      </c>
      <c r="U865" s="109" t="s">
        <v>3074</v>
      </c>
      <c r="V865" s="109" t="s">
        <v>2947</v>
      </c>
      <c r="W865" s="109">
        <v>2015</v>
      </c>
      <c r="X865" s="114"/>
      <c r="Y865" s="114" t="s">
        <v>3077</v>
      </c>
      <c r="Z865" s="109" t="s">
        <v>714</v>
      </c>
      <c r="AA865" s="109"/>
      <c r="AB865" s="109"/>
      <c r="AC865" s="109"/>
      <c r="AD865" s="109"/>
    </row>
    <row r="866" spans="2:30">
      <c r="B866" s="109">
        <v>861</v>
      </c>
      <c r="C866" s="104" t="s">
        <v>2444</v>
      </c>
      <c r="D866" s="104" t="s">
        <v>2947</v>
      </c>
      <c r="E866" s="103">
        <f>VLOOKUP($C866&amp;", "&amp;$D866, '[1]Appendix - GPS Coordinates'!$C:$E, 2, FALSE)</f>
        <v>42.925965699999999</v>
      </c>
      <c r="F866" s="103">
        <f>VLOOKUP($C866&amp;", "&amp;$D866, '[1]Appendix - GPS Coordinates'!$C:$E, 3, FALSE)</f>
        <v>-89.384277900000001</v>
      </c>
      <c r="G866" s="104" t="s">
        <v>148</v>
      </c>
      <c r="H866" s="103"/>
      <c r="I866" s="103">
        <v>2017</v>
      </c>
      <c r="J866" s="105"/>
      <c r="K866" s="104" t="s">
        <v>89</v>
      </c>
      <c r="L866" s="104" t="s">
        <v>105</v>
      </c>
      <c r="M866" s="106">
        <v>0.13600000000000001</v>
      </c>
      <c r="N866" s="104"/>
      <c r="O866" s="103"/>
      <c r="P866" s="103"/>
      <c r="Q866" s="104" t="s">
        <v>1389</v>
      </c>
      <c r="R866" s="104" t="s">
        <v>150</v>
      </c>
      <c r="S866" s="104" t="s">
        <v>2951</v>
      </c>
      <c r="T866" s="104" t="s">
        <v>3078</v>
      </c>
      <c r="U866" s="104" t="s">
        <v>2946</v>
      </c>
      <c r="V866" s="104" t="s">
        <v>2947</v>
      </c>
      <c r="W866" s="103">
        <v>2017</v>
      </c>
      <c r="X866" s="107"/>
      <c r="Y866" s="116" t="s">
        <v>3079</v>
      </c>
      <c r="Z866" s="108" t="s">
        <v>3080</v>
      </c>
      <c r="AA866" s="104"/>
      <c r="AB866" s="104"/>
      <c r="AC866" s="104"/>
      <c r="AD866" s="104"/>
    </row>
    <row r="867" spans="2:30">
      <c r="B867" s="109">
        <v>862</v>
      </c>
      <c r="C867" s="104" t="s">
        <v>2444</v>
      </c>
      <c r="D867" s="104" t="s">
        <v>2947</v>
      </c>
      <c r="E867" s="103">
        <f>VLOOKUP($C867&amp;", "&amp;$D867, '[1]Appendix - GPS Coordinates'!$C:$E, 2, FALSE)</f>
        <v>42.925965699999999</v>
      </c>
      <c r="F867" s="103">
        <f>VLOOKUP($C867&amp;", "&amp;$D867, '[1]Appendix - GPS Coordinates'!$C:$E, 3, FALSE)</f>
        <v>-89.384277900000001</v>
      </c>
      <c r="G867" s="104" t="s">
        <v>148</v>
      </c>
      <c r="H867" s="103"/>
      <c r="I867" s="103">
        <v>2020</v>
      </c>
      <c r="J867" s="105"/>
      <c r="K867" s="104" t="s">
        <v>89</v>
      </c>
      <c r="L867" s="104" t="s">
        <v>105</v>
      </c>
      <c r="M867" s="106">
        <v>0.64600000000000002</v>
      </c>
      <c r="N867" s="104"/>
      <c r="O867" s="103"/>
      <c r="P867" s="103"/>
      <c r="Q867" s="104" t="s">
        <v>1389</v>
      </c>
      <c r="R867" s="104" t="s">
        <v>150</v>
      </c>
      <c r="S867" s="104" t="s">
        <v>2951</v>
      </c>
      <c r="T867" s="104" t="s">
        <v>3081</v>
      </c>
      <c r="U867" s="104" t="s">
        <v>2946</v>
      </c>
      <c r="V867" s="104" t="s">
        <v>2947</v>
      </c>
      <c r="W867" s="103">
        <v>2020</v>
      </c>
      <c r="X867" s="107"/>
      <c r="Y867" s="108" t="s">
        <v>3082</v>
      </c>
      <c r="Z867" s="116"/>
      <c r="AA867" s="104"/>
      <c r="AB867" s="104"/>
      <c r="AC867" s="104"/>
      <c r="AD867" s="104"/>
    </row>
    <row r="868" spans="2:30">
      <c r="B868" s="103">
        <v>863</v>
      </c>
      <c r="C868" s="109" t="s">
        <v>3083</v>
      </c>
      <c r="D868" s="109" t="s">
        <v>2947</v>
      </c>
      <c r="E868" s="103">
        <f>VLOOKUP($C868&amp;", "&amp;$D868, '[1]Appendix - GPS Coordinates'!$C:$E, 2, FALSE)</f>
        <v>44.859511099999999</v>
      </c>
      <c r="F868" s="103">
        <f>VLOOKUP($C868&amp;", "&amp;$D868, '[1]Appendix - GPS Coordinates'!$C:$E, 3, FALSE)</f>
        <v>-92.626589699999997</v>
      </c>
      <c r="G868" s="109" t="s">
        <v>148</v>
      </c>
      <c r="H868" s="109">
        <v>2015</v>
      </c>
      <c r="I868" s="103">
        <v>2015</v>
      </c>
      <c r="J868" s="110"/>
      <c r="K868" s="111" t="s">
        <v>89</v>
      </c>
      <c r="L868" s="109" t="s">
        <v>165</v>
      </c>
      <c r="M868" s="112">
        <v>0.25</v>
      </c>
      <c r="N868" s="109" t="s">
        <v>166</v>
      </c>
      <c r="O868" s="109"/>
      <c r="P868" s="113"/>
      <c r="Q868" s="109" t="s">
        <v>3084</v>
      </c>
      <c r="R868" s="109" t="s">
        <v>81</v>
      </c>
      <c r="S868" s="109"/>
      <c r="T868" s="109" t="s">
        <v>3085</v>
      </c>
      <c r="U868" s="109" t="s">
        <v>3083</v>
      </c>
      <c r="V868" s="109" t="s">
        <v>2947</v>
      </c>
      <c r="W868" s="109">
        <v>2015</v>
      </c>
      <c r="X868" s="114"/>
      <c r="Y868" s="114" t="s">
        <v>3086</v>
      </c>
      <c r="Z868" s="109" t="s">
        <v>707</v>
      </c>
      <c r="AA868" s="109"/>
      <c r="AB868" s="109"/>
      <c r="AC868" s="109"/>
      <c r="AD868" s="109"/>
    </row>
    <row r="869" spans="2:30">
      <c r="B869" s="109">
        <v>864</v>
      </c>
      <c r="C869" s="104" t="s">
        <v>3087</v>
      </c>
      <c r="D869" s="104" t="s">
        <v>2947</v>
      </c>
      <c r="E869" s="103">
        <f>VLOOKUP($C869&amp;", "&amp;$D869, '[1]Appendix - GPS Coordinates'!$C:$E, 2, FALSE)</f>
        <v>42.916738899999999</v>
      </c>
      <c r="F869" s="103">
        <f>VLOOKUP($C869&amp;", "&amp;$D869, '[1]Appendix - GPS Coordinates'!$C:$E, 3, FALSE)</f>
        <v>-89.217899700000004</v>
      </c>
      <c r="G869" s="104" t="s">
        <v>148</v>
      </c>
      <c r="H869" s="103"/>
      <c r="I869" s="103">
        <v>2019</v>
      </c>
      <c r="J869" s="105"/>
      <c r="K869" s="104" t="s">
        <v>89</v>
      </c>
      <c r="L869" s="104" t="s">
        <v>105</v>
      </c>
      <c r="M869" s="106">
        <v>9.8799999999999999E-2</v>
      </c>
      <c r="N869" s="104"/>
      <c r="O869" s="103"/>
      <c r="P869" s="103"/>
      <c r="Q869" s="104" t="s">
        <v>3088</v>
      </c>
      <c r="R869" s="104" t="s">
        <v>81</v>
      </c>
      <c r="S869" s="104" t="s">
        <v>2955</v>
      </c>
      <c r="T869" s="104" t="s">
        <v>3089</v>
      </c>
      <c r="U869" s="104" t="s">
        <v>2946</v>
      </c>
      <c r="V869" s="104" t="s">
        <v>2947</v>
      </c>
      <c r="W869" s="103">
        <v>2019</v>
      </c>
      <c r="X869" s="107"/>
      <c r="Y869" s="116" t="s">
        <v>2953</v>
      </c>
      <c r="Z869" s="108" t="s">
        <v>3090</v>
      </c>
      <c r="AA869" s="104"/>
      <c r="AB869" s="104"/>
      <c r="AC869" s="104"/>
      <c r="AD869" s="104"/>
    </row>
    <row r="870" spans="2:30">
      <c r="B870" s="103">
        <v>865</v>
      </c>
      <c r="C870" s="104" t="s">
        <v>3091</v>
      </c>
      <c r="D870" s="104" t="s">
        <v>2947</v>
      </c>
      <c r="E870" s="103">
        <f>VLOOKUP($C870&amp;", "&amp;$D870, '[1]Appendix - GPS Coordinates'!$C:$E, 2, FALSE)</f>
        <v>43.183457900000001</v>
      </c>
      <c r="F870" s="103">
        <f>VLOOKUP($C870&amp;", "&amp;$D870, '[1]Appendix - GPS Coordinates'!$C:$E, 3, FALSE)</f>
        <v>-89.213435899999993</v>
      </c>
      <c r="G870" s="104" t="s">
        <v>148</v>
      </c>
      <c r="H870" s="103"/>
      <c r="I870" s="103">
        <v>2017</v>
      </c>
      <c r="J870" s="105"/>
      <c r="K870" s="104" t="s">
        <v>89</v>
      </c>
      <c r="L870" s="104" t="s">
        <v>105</v>
      </c>
      <c r="M870" s="106">
        <v>2.2799999999999999E-3</v>
      </c>
      <c r="N870" s="104"/>
      <c r="O870" s="103"/>
      <c r="P870" s="103"/>
      <c r="Q870" s="104" t="s">
        <v>3092</v>
      </c>
      <c r="R870" s="104" t="s">
        <v>81</v>
      </c>
      <c r="S870" s="104"/>
      <c r="T870" s="104" t="s">
        <v>3093</v>
      </c>
      <c r="U870" s="104" t="s">
        <v>2946</v>
      </c>
      <c r="V870" s="104" t="s">
        <v>2947</v>
      </c>
      <c r="W870" s="103">
        <v>2017</v>
      </c>
      <c r="X870" s="107"/>
      <c r="Y870" s="116" t="s">
        <v>3094</v>
      </c>
      <c r="Z870" s="116"/>
      <c r="AA870" s="104"/>
      <c r="AB870" s="104"/>
      <c r="AC870" s="104"/>
      <c r="AD870" s="104"/>
    </row>
    <row r="871" spans="2:30">
      <c r="B871" s="109">
        <v>866</v>
      </c>
      <c r="C871" s="104" t="s">
        <v>3091</v>
      </c>
      <c r="D871" s="104" t="s">
        <v>2947</v>
      </c>
      <c r="E871" s="103">
        <f>VLOOKUP($C871&amp;", "&amp;$D871, '[1]Appendix - GPS Coordinates'!$C:$E, 2, FALSE)</f>
        <v>43.183457900000001</v>
      </c>
      <c r="F871" s="103">
        <f>VLOOKUP($C871&amp;", "&amp;$D871, '[1]Appendix - GPS Coordinates'!$C:$E, 3, FALSE)</f>
        <v>-89.213435899999993</v>
      </c>
      <c r="G871" s="104" t="s">
        <v>148</v>
      </c>
      <c r="H871" s="103">
        <v>2017</v>
      </c>
      <c r="I871" s="103">
        <v>2017</v>
      </c>
      <c r="J871" s="105"/>
      <c r="K871" s="104" t="s">
        <v>89</v>
      </c>
      <c r="L871" s="104" t="s">
        <v>105</v>
      </c>
      <c r="M871" s="106">
        <v>5.2199999999999998E-3</v>
      </c>
      <c r="N871" s="104"/>
      <c r="O871" s="103"/>
      <c r="P871" s="103"/>
      <c r="Q871" s="104" t="s">
        <v>3092</v>
      </c>
      <c r="R871" s="104" t="s">
        <v>81</v>
      </c>
      <c r="S871" s="104" t="s">
        <v>3095</v>
      </c>
      <c r="T871" s="104" t="s">
        <v>3096</v>
      </c>
      <c r="U871" s="104" t="s">
        <v>2946</v>
      </c>
      <c r="V871" s="104" t="s">
        <v>2947</v>
      </c>
      <c r="W871" s="103">
        <v>2017</v>
      </c>
      <c r="X871" s="107"/>
      <c r="Y871" s="116" t="s">
        <v>3079</v>
      </c>
      <c r="Z871" s="108" t="s">
        <v>3097</v>
      </c>
      <c r="AA871" s="108" t="s">
        <v>3098</v>
      </c>
      <c r="AB871" s="108" t="s">
        <v>3099</v>
      </c>
      <c r="AC871" s="104"/>
      <c r="AD871" s="104"/>
    </row>
    <row r="872" spans="2:30">
      <c r="B872" s="109">
        <v>867</v>
      </c>
      <c r="C872" s="104" t="s">
        <v>3091</v>
      </c>
      <c r="D872" s="104" t="s">
        <v>2947</v>
      </c>
      <c r="E872" s="103">
        <f>VLOOKUP($C872&amp;", "&amp;$D872, '[1]Appendix - GPS Coordinates'!$C:$E, 2, FALSE)</f>
        <v>43.183457900000001</v>
      </c>
      <c r="F872" s="103">
        <f>VLOOKUP($C872&amp;", "&amp;$D872, '[1]Appendix - GPS Coordinates'!$C:$E, 3, FALSE)</f>
        <v>-89.213435899999993</v>
      </c>
      <c r="G872" s="104" t="s">
        <v>148</v>
      </c>
      <c r="H872" s="103"/>
      <c r="I872" s="103">
        <v>2018</v>
      </c>
      <c r="J872" s="105"/>
      <c r="K872" s="104" t="s">
        <v>89</v>
      </c>
      <c r="L872" s="104" t="s">
        <v>105</v>
      </c>
      <c r="M872" s="106">
        <v>1.2E-2</v>
      </c>
      <c r="N872" s="104"/>
      <c r="O872" s="103"/>
      <c r="P872" s="103"/>
      <c r="Q872" s="104" t="s">
        <v>3092</v>
      </c>
      <c r="R872" s="104" t="s">
        <v>92</v>
      </c>
      <c r="S872" s="104"/>
      <c r="T872" s="104" t="s">
        <v>3100</v>
      </c>
      <c r="U872" s="104" t="s">
        <v>2946</v>
      </c>
      <c r="V872" s="104" t="s">
        <v>2947</v>
      </c>
      <c r="W872" s="103">
        <v>2018</v>
      </c>
      <c r="X872" s="107"/>
      <c r="Y872" s="116" t="s">
        <v>2953</v>
      </c>
      <c r="Z872" s="108" t="s">
        <v>3101</v>
      </c>
      <c r="AA872" s="104"/>
      <c r="AB872" s="104"/>
      <c r="AC872" s="104"/>
      <c r="AD872" s="104"/>
    </row>
    <row r="873" spans="2:30">
      <c r="B873" s="103">
        <v>868</v>
      </c>
      <c r="C873" s="104" t="s">
        <v>3091</v>
      </c>
      <c r="D873" s="104" t="s">
        <v>2947</v>
      </c>
      <c r="E873" s="103">
        <f>VLOOKUP($C873&amp;", "&amp;$D873, '[1]Appendix - GPS Coordinates'!$C:$E, 2, FALSE)</f>
        <v>43.183457900000001</v>
      </c>
      <c r="F873" s="103">
        <f>VLOOKUP($C873&amp;", "&amp;$D873, '[1]Appendix - GPS Coordinates'!$C:$E, 3, FALSE)</f>
        <v>-89.213435899999993</v>
      </c>
      <c r="G873" s="104" t="s">
        <v>148</v>
      </c>
      <c r="H873" s="103"/>
      <c r="I873" s="103">
        <v>2018</v>
      </c>
      <c r="J873" s="105"/>
      <c r="K873" s="104" t="s">
        <v>89</v>
      </c>
      <c r="L873" s="104" t="s">
        <v>105</v>
      </c>
      <c r="M873" s="106">
        <v>1.2E-2</v>
      </c>
      <c r="N873" s="104"/>
      <c r="O873" s="103"/>
      <c r="P873" s="103"/>
      <c r="Q873" s="104" t="s">
        <v>3092</v>
      </c>
      <c r="R873" s="104" t="s">
        <v>92</v>
      </c>
      <c r="S873" s="104"/>
      <c r="T873" s="104" t="s">
        <v>3102</v>
      </c>
      <c r="U873" s="104" t="s">
        <v>2946</v>
      </c>
      <c r="V873" s="104" t="s">
        <v>2947</v>
      </c>
      <c r="W873" s="103">
        <v>2018</v>
      </c>
      <c r="X873" s="107"/>
      <c r="Y873" s="116" t="s">
        <v>3082</v>
      </c>
      <c r="Z873" s="108" t="s">
        <v>3103</v>
      </c>
      <c r="AA873" s="104"/>
      <c r="AB873" s="104"/>
      <c r="AC873" s="104"/>
      <c r="AD873" s="104"/>
    </row>
    <row r="874" spans="2:30">
      <c r="B874" s="109">
        <v>869</v>
      </c>
      <c r="C874" s="104" t="s">
        <v>3091</v>
      </c>
      <c r="D874" s="104" t="s">
        <v>2947</v>
      </c>
      <c r="E874" s="103">
        <f>VLOOKUP($C874&amp;", "&amp;$D874, '[1]Appendix - GPS Coordinates'!$C:$E, 2, FALSE)</f>
        <v>43.183457900000001</v>
      </c>
      <c r="F874" s="103">
        <f>VLOOKUP($C874&amp;", "&amp;$D874, '[1]Appendix - GPS Coordinates'!$C:$E, 3, FALSE)</f>
        <v>-89.213435899999993</v>
      </c>
      <c r="G874" s="104" t="s">
        <v>148</v>
      </c>
      <c r="H874" s="103"/>
      <c r="I874" s="103">
        <v>2018</v>
      </c>
      <c r="J874" s="105"/>
      <c r="K874" s="104" t="s">
        <v>89</v>
      </c>
      <c r="L874" s="104" t="s">
        <v>105</v>
      </c>
      <c r="M874" s="106">
        <v>8.1600000000000006E-2</v>
      </c>
      <c r="N874" s="104" t="s">
        <v>126</v>
      </c>
      <c r="O874" s="103"/>
      <c r="P874" s="103"/>
      <c r="Q874" s="104" t="s">
        <v>3092</v>
      </c>
      <c r="R874" s="104" t="s">
        <v>81</v>
      </c>
      <c r="S874" s="104" t="s">
        <v>2995</v>
      </c>
      <c r="T874" s="104" t="s">
        <v>3104</v>
      </c>
      <c r="U874" s="104" t="s">
        <v>2946</v>
      </c>
      <c r="V874" s="104" t="s">
        <v>2947</v>
      </c>
      <c r="W874" s="103">
        <v>2018</v>
      </c>
      <c r="X874" s="107"/>
      <c r="Y874" s="116" t="s">
        <v>3105</v>
      </c>
      <c r="Z874" s="108" t="s">
        <v>3106</v>
      </c>
      <c r="AA874" s="108" t="s">
        <v>3107</v>
      </c>
      <c r="AB874" s="104"/>
      <c r="AC874" s="104"/>
      <c r="AD874" s="104" t="s">
        <v>3108</v>
      </c>
    </row>
    <row r="875" spans="2:30">
      <c r="B875" s="109">
        <v>870</v>
      </c>
      <c r="C875" s="104" t="s">
        <v>3109</v>
      </c>
      <c r="D875" s="104" t="s">
        <v>2947</v>
      </c>
      <c r="E875" s="103">
        <f>VLOOKUP($C875&amp;", "&amp;$D875, '[1]Appendix - GPS Coordinates'!$C:$E, 2, FALSE)</f>
        <v>43.191937299999999</v>
      </c>
      <c r="F875" s="103">
        <f>VLOOKUP($C875&amp;", "&amp;$D875, '[1]Appendix - GPS Coordinates'!$C:$E, 3, FALSE)</f>
        <v>-89.455674900000005</v>
      </c>
      <c r="G875" s="104" t="s">
        <v>148</v>
      </c>
      <c r="H875" s="103"/>
      <c r="I875" s="103">
        <v>2019</v>
      </c>
      <c r="J875" s="105"/>
      <c r="K875" s="104" t="s">
        <v>89</v>
      </c>
      <c r="L875" s="104" t="s">
        <v>105</v>
      </c>
      <c r="M875" s="106">
        <v>3.4700000000000002E-2</v>
      </c>
      <c r="N875" s="104"/>
      <c r="O875" s="103"/>
      <c r="P875" s="103"/>
      <c r="Q875" s="104" t="s">
        <v>3110</v>
      </c>
      <c r="R875" s="104" t="s">
        <v>81</v>
      </c>
      <c r="S875" s="104"/>
      <c r="T875" s="104" t="s">
        <v>3111</v>
      </c>
      <c r="U875" s="104" t="s">
        <v>2946</v>
      </c>
      <c r="V875" s="104" t="s">
        <v>2947</v>
      </c>
      <c r="W875" s="103">
        <v>2019</v>
      </c>
      <c r="X875" s="107">
        <v>42</v>
      </c>
      <c r="Y875" s="116" t="s">
        <v>3112</v>
      </c>
      <c r="Z875" s="108" t="s">
        <v>3113</v>
      </c>
      <c r="AA875" s="108" t="s">
        <v>3114</v>
      </c>
      <c r="AB875" s="104"/>
      <c r="AC875" s="104"/>
      <c r="AD875" s="104"/>
    </row>
    <row r="876" spans="2:30">
      <c r="B876" s="103">
        <v>871</v>
      </c>
      <c r="C876" s="109" t="s">
        <v>3115</v>
      </c>
      <c r="D876" s="109" t="s">
        <v>2947</v>
      </c>
      <c r="E876" s="103">
        <f>VLOOKUP($C876&amp;", "&amp;$D876, '[1]Appendix - GPS Coordinates'!$C:$E, 2, FALSE)</f>
        <v>43.183457900000001</v>
      </c>
      <c r="F876" s="103">
        <f>VLOOKUP($C876&amp;", "&amp;$D876, '[1]Appendix - GPS Coordinates'!$C:$E, 3, FALSE)</f>
        <v>-89.213435899999993</v>
      </c>
      <c r="G876" s="109" t="s">
        <v>148</v>
      </c>
      <c r="H876" s="109">
        <v>2017</v>
      </c>
      <c r="I876" s="103">
        <v>2017</v>
      </c>
      <c r="J876" s="110">
        <v>42954</v>
      </c>
      <c r="K876" s="111" t="s">
        <v>89</v>
      </c>
      <c r="L876" s="109" t="s">
        <v>79</v>
      </c>
      <c r="M876" s="112">
        <v>100</v>
      </c>
      <c r="N876" s="109"/>
      <c r="O876" s="109">
        <v>20</v>
      </c>
      <c r="P876" s="113"/>
      <c r="Q876" s="109" t="s">
        <v>3115</v>
      </c>
      <c r="R876" s="109" t="s">
        <v>92</v>
      </c>
      <c r="S876" s="109" t="s">
        <v>398</v>
      </c>
      <c r="T876" s="109" t="s">
        <v>3116</v>
      </c>
      <c r="U876" s="109" t="s">
        <v>3117</v>
      </c>
      <c r="V876" s="109" t="s">
        <v>2947</v>
      </c>
      <c r="W876" s="109"/>
      <c r="X876" s="114"/>
      <c r="Y876" s="114" t="s">
        <v>3118</v>
      </c>
      <c r="Z876" s="109"/>
      <c r="AA876" s="109"/>
      <c r="AB876" s="109"/>
      <c r="AC876" s="109"/>
      <c r="AD876" s="109"/>
    </row>
    <row r="877" spans="2:30">
      <c r="B877" s="109">
        <v>872</v>
      </c>
      <c r="C877" s="109" t="s">
        <v>3115</v>
      </c>
      <c r="D877" s="109" t="s">
        <v>2947</v>
      </c>
      <c r="E877" s="103">
        <f>VLOOKUP($C877&amp;", "&amp;$D877, '[1]Appendix - GPS Coordinates'!$C:$E, 2, FALSE)</f>
        <v>43.183457900000001</v>
      </c>
      <c r="F877" s="103">
        <f>VLOOKUP($C877&amp;", "&amp;$D877, '[1]Appendix - GPS Coordinates'!$C:$E, 3, FALSE)</f>
        <v>-89.213435899999993</v>
      </c>
      <c r="G877" s="109" t="s">
        <v>148</v>
      </c>
      <c r="H877" s="109">
        <v>2017</v>
      </c>
      <c r="I877" s="103">
        <v>2017</v>
      </c>
      <c r="J877" s="110">
        <v>42954</v>
      </c>
      <c r="K877" s="111" t="s">
        <v>246</v>
      </c>
      <c r="L877" s="109" t="s">
        <v>79</v>
      </c>
      <c r="M877" s="112">
        <v>132</v>
      </c>
      <c r="N877" s="109"/>
      <c r="O877" s="109">
        <v>22</v>
      </c>
      <c r="P877" s="113"/>
      <c r="Q877" s="109" t="s">
        <v>3115</v>
      </c>
      <c r="R877" s="109" t="s">
        <v>92</v>
      </c>
      <c r="S877" s="109" t="s">
        <v>1107</v>
      </c>
      <c r="T877" s="109" t="s">
        <v>3119</v>
      </c>
      <c r="U877" s="109" t="s">
        <v>3120</v>
      </c>
      <c r="V877" s="109" t="s">
        <v>1147</v>
      </c>
      <c r="W877" s="109">
        <v>2018</v>
      </c>
      <c r="X877" s="114"/>
      <c r="Y877" s="114" t="s">
        <v>3118</v>
      </c>
      <c r="Z877" s="109"/>
      <c r="AA877" s="109"/>
      <c r="AB877" s="109"/>
      <c r="AC877" s="109"/>
      <c r="AD877" s="109"/>
    </row>
    <row r="878" spans="2:30">
      <c r="B878" s="103">
        <v>873</v>
      </c>
      <c r="C878" s="109" t="s">
        <v>3121</v>
      </c>
      <c r="D878" s="109" t="s">
        <v>3122</v>
      </c>
      <c r="E878" s="103">
        <f>VLOOKUP($C878&amp;", "&amp;$D878, '[1]Appendix - GPS Coordinates'!$C:$E, 2, FALSE)</f>
        <v>43.479965</v>
      </c>
      <c r="F878" s="103">
        <f>VLOOKUP($C878&amp;", "&amp;$D878, '[1]Appendix - GPS Coordinates'!$C:$E, 3, FALSE)</f>
        <v>-110.761815</v>
      </c>
      <c r="G878" s="109" t="s">
        <v>2106</v>
      </c>
      <c r="H878" s="109"/>
      <c r="I878" s="103">
        <v>2015</v>
      </c>
      <c r="J878" s="110"/>
      <c r="K878" s="111" t="s">
        <v>89</v>
      </c>
      <c r="L878" s="109" t="s">
        <v>105</v>
      </c>
      <c r="M878" s="112">
        <v>0.112</v>
      </c>
      <c r="N878" s="109"/>
      <c r="O878" s="109"/>
      <c r="P878" s="113"/>
      <c r="Q878" s="109" t="s">
        <v>3123</v>
      </c>
      <c r="R878" s="109" t="s">
        <v>138</v>
      </c>
      <c r="S878" s="109"/>
      <c r="T878" s="109" t="s">
        <v>3124</v>
      </c>
      <c r="U878" s="109" t="s">
        <v>3121</v>
      </c>
      <c r="V878" s="109" t="s">
        <v>3122</v>
      </c>
      <c r="W878" s="109">
        <v>2015</v>
      </c>
      <c r="X878" s="114">
        <v>130.50899999999999</v>
      </c>
      <c r="Y878" s="114" t="s">
        <v>3125</v>
      </c>
      <c r="Z878" s="109"/>
      <c r="AA878" s="109"/>
      <c r="AB878" s="109"/>
      <c r="AC878" s="109"/>
      <c r="AD878" s="109"/>
    </row>
    <row r="879" spans="2:30">
      <c r="B879" s="109">
        <v>874</v>
      </c>
      <c r="C879" s="109" t="s">
        <v>3126</v>
      </c>
      <c r="D879" s="109" t="s">
        <v>3122</v>
      </c>
      <c r="E879" s="103">
        <f>VLOOKUP($C879&amp;", "&amp;$D879, '[1]Appendix - GPS Coordinates'!$C:$E, 2, FALSE)</f>
        <v>41.311366999999997</v>
      </c>
      <c r="F879" s="103">
        <f>VLOOKUP($C879&amp;", "&amp;$D879, '[1]Appendix - GPS Coordinates'!$C:$E, 3, FALSE)</f>
        <v>-105.59110099999999</v>
      </c>
      <c r="G879" s="109" t="s">
        <v>88</v>
      </c>
      <c r="H879" s="109">
        <v>2020</v>
      </c>
      <c r="I879" s="103">
        <v>2020</v>
      </c>
      <c r="J879" s="110">
        <v>44111</v>
      </c>
      <c r="K879" s="111" t="s">
        <v>89</v>
      </c>
      <c r="L879" s="109" t="s">
        <v>105</v>
      </c>
      <c r="M879" s="112">
        <v>0.05</v>
      </c>
      <c r="N879" s="109"/>
      <c r="O879" s="109"/>
      <c r="P879" s="113"/>
      <c r="Q879" s="109" t="s">
        <v>944</v>
      </c>
      <c r="R879" s="109" t="s">
        <v>150</v>
      </c>
      <c r="S879" s="109" t="s">
        <v>3127</v>
      </c>
      <c r="T879" s="109"/>
      <c r="U879" s="109" t="s">
        <v>3126</v>
      </c>
      <c r="V879" s="109" t="s">
        <v>3122</v>
      </c>
      <c r="W879" s="109"/>
      <c r="X879" s="114"/>
      <c r="Y879" s="114" t="s">
        <v>3128</v>
      </c>
      <c r="Z879" s="109" t="s">
        <v>3129</v>
      </c>
      <c r="AA879" s="109"/>
      <c r="AB879" s="109"/>
      <c r="AC879" s="109"/>
      <c r="AD879" s="109"/>
    </row>
  </sheetData>
  <dataValidations count="5">
    <dataValidation type="list" allowBlank="1" showInputMessage="1" showErrorMessage="1" sqref="R867:R877 R780:R865 R6:R655 R879" xr:uid="{56CA8953-9D09-674C-A3B2-306AB93F5613}">
      <formula1>"Community Choice Aggregation, Cooperative, Investor-owned Utility, Joint Action Agency, Municipal Utility, Non-municipal Public-owned Utility"</formula1>
    </dataValidation>
    <dataValidation type="list" allowBlank="1" showInputMessage="1" showErrorMessage="1" sqref="L780:L879 L6:L655" xr:uid="{317C8E0B-9A5C-834A-B968-C9658EBC3567}">
      <formula1>"On-site, Off-site Physical PPA, Off-site Virtual PPA, Community Solar, Green Tariff, Long-term REC Purchase, Other"</formula1>
    </dataValidation>
    <dataValidation type="list" allowBlank="1" showInputMessage="1" showErrorMessage="1" sqref="K780:K879 K6:K655" xr:uid="{9DA05495-C334-4249-9B56-8422F5118FB9}">
      <formula1>"Solar, Wind, Biogas, Geothermal, Other"</formula1>
    </dataValidation>
    <dataValidation type="list" allowBlank="1" showInputMessage="1" showErrorMessage="1" sqref="G780:G879 G6:G655" xr:uid="{B657A31F-D160-3C43-8632-9572A3FD80B6}">
      <formula1>"California (CAISO), MISO, New England (ISO-NE), New York (NYISO), Northwest, PJM, Southeast, Southwest, SPP, Texas (ERCOT)"</formula1>
    </dataValidation>
    <dataValidation type="list" allowBlank="1" showInputMessage="1" showErrorMessage="1" sqref="N667:N1048576 N1:N658" xr:uid="{F876740D-5F8F-8E4E-B385-7145AA546690}">
      <formula1>"DC, AC"</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1CB3-E17D-8D43-8834-73CF58FF3BCD}">
  <dimension ref="A2:R55"/>
  <sheetViews>
    <sheetView tabSelected="1" zoomScaleNormal="100" workbookViewId="0">
      <pane xSplit="4" ySplit="5" topLeftCell="E33" activePane="bottomRight" state="frozen"/>
      <selection pane="bottomRight" activeCell="K35" sqref="K35"/>
      <selection pane="bottomLeft" activeCell="F445" sqref="F445"/>
      <selection pane="topRight" activeCell="F445" sqref="F445"/>
    </sheetView>
  </sheetViews>
  <sheetFormatPr defaultColWidth="8.875" defaultRowHeight="15"/>
  <cols>
    <col min="1" max="1" width="2.625" style="26" customWidth="1"/>
    <col min="2" max="2" width="11.5" style="26" customWidth="1"/>
    <col min="3" max="3" width="31.5" style="26" bestFit="1" customWidth="1"/>
    <col min="4" max="4" width="15.125" style="26" customWidth="1"/>
    <col min="5" max="5" width="14.875" style="22" customWidth="1"/>
    <col min="6" max="6" width="14.5" style="22" customWidth="1"/>
    <col min="7" max="7" width="10.5" style="22" customWidth="1"/>
    <col min="8" max="9" width="12.5" style="22" customWidth="1"/>
    <col min="10" max="10" width="15.5" style="22" customWidth="1"/>
    <col min="11" max="11" width="92.125" style="27" customWidth="1"/>
    <col min="12" max="12" width="22" style="26" customWidth="1"/>
    <col min="13" max="13" width="30.375" style="26" bestFit="1" customWidth="1"/>
    <col min="14" max="14" width="17.625" style="26" customWidth="1"/>
    <col min="15" max="15" width="55.375" style="22" customWidth="1"/>
    <col min="16" max="16" width="12.5" style="26" customWidth="1"/>
    <col min="17" max="17" width="14.5" style="26" customWidth="1"/>
    <col min="18" max="18" width="27.625" style="26" bestFit="1" customWidth="1"/>
    <col min="19" max="16384" width="8.875" style="26"/>
  </cols>
  <sheetData>
    <row r="2" spans="1:18" s="22" customFormat="1" ht="21">
      <c r="B2" s="21" t="s">
        <v>3130</v>
      </c>
      <c r="K2" s="23"/>
      <c r="L2" s="24"/>
      <c r="M2" s="24"/>
      <c r="N2" s="24"/>
      <c r="P2" s="25"/>
    </row>
    <row r="3" spans="1:18">
      <c r="B3" s="1" t="s">
        <v>42</v>
      </c>
      <c r="O3" s="28"/>
    </row>
    <row r="4" spans="1:18" s="29" customFormat="1" ht="15.95">
      <c r="A4" s="67"/>
      <c r="B4" s="134" t="s">
        <v>3131</v>
      </c>
      <c r="C4" s="135"/>
      <c r="D4" s="136"/>
      <c r="E4" s="137" t="s">
        <v>3132</v>
      </c>
      <c r="F4" s="138"/>
      <c r="G4" s="138"/>
      <c r="H4" s="139"/>
      <c r="I4" s="140" t="s">
        <v>3133</v>
      </c>
      <c r="J4" s="141"/>
      <c r="K4" s="141"/>
      <c r="L4" s="141"/>
      <c r="M4" s="141"/>
      <c r="N4" s="142"/>
      <c r="O4" s="143" t="s">
        <v>3134</v>
      </c>
      <c r="P4" s="144"/>
      <c r="Q4" s="144"/>
      <c r="R4" s="145"/>
    </row>
    <row r="5" spans="1:18" s="28" customFormat="1" ht="17.100000000000001">
      <c r="B5" s="30" t="s">
        <v>47</v>
      </c>
      <c r="C5" s="30" t="s">
        <v>3135</v>
      </c>
      <c r="D5" s="30" t="s">
        <v>3136</v>
      </c>
      <c r="E5" s="31" t="s">
        <v>3137</v>
      </c>
      <c r="F5" s="31" t="s">
        <v>3138</v>
      </c>
      <c r="G5" s="31" t="s">
        <v>3139</v>
      </c>
      <c r="H5" s="31" t="s">
        <v>3140</v>
      </c>
      <c r="I5" s="32" t="s">
        <v>3141</v>
      </c>
      <c r="J5" s="32" t="s">
        <v>3142</v>
      </c>
      <c r="K5" s="33" t="s">
        <v>6</v>
      </c>
      <c r="L5" s="32" t="s">
        <v>3143</v>
      </c>
      <c r="M5" s="32" t="s">
        <v>62</v>
      </c>
      <c r="N5" s="32" t="s">
        <v>3144</v>
      </c>
      <c r="O5" s="34" t="s">
        <v>3145</v>
      </c>
      <c r="P5" s="34" t="s">
        <v>3146</v>
      </c>
      <c r="Q5" s="35" t="s">
        <v>3147</v>
      </c>
      <c r="R5" s="35" t="s">
        <v>52</v>
      </c>
    </row>
    <row r="6" spans="1:18" ht="80.099999999999994">
      <c r="B6" s="26">
        <v>1</v>
      </c>
      <c r="C6" s="26" t="s">
        <v>2172</v>
      </c>
      <c r="D6" s="26" t="s">
        <v>339</v>
      </c>
      <c r="E6" s="22">
        <v>1</v>
      </c>
      <c r="I6" s="26" t="s">
        <v>3148</v>
      </c>
      <c r="J6" s="22" t="s">
        <v>3149</v>
      </c>
      <c r="K6" s="36" t="s">
        <v>3150</v>
      </c>
      <c r="L6" s="27"/>
      <c r="M6" s="26" t="s">
        <v>3151</v>
      </c>
      <c r="N6" s="26" t="s">
        <v>3152</v>
      </c>
      <c r="O6" s="37" t="s">
        <v>3153</v>
      </c>
      <c r="P6" s="38">
        <v>35.106766</v>
      </c>
      <c r="Q6" s="38">
        <v>-106.629181</v>
      </c>
      <c r="R6" s="26" t="s">
        <v>88</v>
      </c>
    </row>
    <row r="7" spans="1:18" ht="111.95">
      <c r="B7" s="26">
        <v>2</v>
      </c>
      <c r="C7" s="26" t="s">
        <v>1721</v>
      </c>
      <c r="D7" s="26" t="s">
        <v>1722</v>
      </c>
      <c r="E7" s="22">
        <v>1</v>
      </c>
      <c r="I7" s="26" t="s">
        <v>3148</v>
      </c>
      <c r="J7" s="22" t="s">
        <v>3149</v>
      </c>
      <c r="K7" s="27" t="s">
        <v>3154</v>
      </c>
      <c r="L7" s="27"/>
      <c r="M7" s="26" t="s">
        <v>3155</v>
      </c>
      <c r="N7" s="26" t="s">
        <v>3152</v>
      </c>
      <c r="O7" s="39" t="s">
        <v>3156</v>
      </c>
      <c r="P7" s="40">
        <v>42.279594000000003</v>
      </c>
      <c r="Q7" s="40">
        <v>-83.732123999999999</v>
      </c>
      <c r="R7" s="26" t="s">
        <v>148</v>
      </c>
    </row>
    <row r="8" spans="1:18" ht="96">
      <c r="B8" s="26">
        <v>3</v>
      </c>
      <c r="C8" s="26" t="s">
        <v>3157</v>
      </c>
      <c r="D8" s="26" t="s">
        <v>2384</v>
      </c>
      <c r="G8" s="22">
        <v>1</v>
      </c>
      <c r="I8" s="26" t="s">
        <v>3158</v>
      </c>
      <c r="J8" s="22">
        <v>2021</v>
      </c>
      <c r="K8" s="27" t="s">
        <v>3159</v>
      </c>
      <c r="L8" s="27"/>
      <c r="M8" s="26" t="s">
        <v>1251</v>
      </c>
      <c r="N8" s="26" t="s">
        <v>3152</v>
      </c>
      <c r="O8" s="39" t="s">
        <v>3160</v>
      </c>
      <c r="P8" s="40">
        <v>35.595969831552303</v>
      </c>
      <c r="Q8" s="40">
        <v>-82.553285244723298</v>
      </c>
      <c r="R8" s="26" t="s">
        <v>1048</v>
      </c>
    </row>
    <row r="9" spans="1:18" ht="111.95">
      <c r="B9" s="26">
        <v>4</v>
      </c>
      <c r="C9" s="26" t="s">
        <v>1135</v>
      </c>
      <c r="D9" s="26" t="s">
        <v>1136</v>
      </c>
      <c r="E9" s="22">
        <v>1</v>
      </c>
      <c r="I9" s="26" t="s">
        <v>3158</v>
      </c>
      <c r="J9" s="22">
        <v>2019</v>
      </c>
      <c r="K9" s="27" t="s">
        <v>3161</v>
      </c>
      <c r="L9" s="27"/>
      <c r="M9" s="26" t="s">
        <v>1137</v>
      </c>
      <c r="N9" s="26" t="s">
        <v>3152</v>
      </c>
      <c r="O9" s="41" t="s">
        <v>3162</v>
      </c>
      <c r="P9" s="40">
        <v>33.748997000000003</v>
      </c>
      <c r="Q9" s="40">
        <v>-84.387985</v>
      </c>
      <c r="R9" s="26" t="s">
        <v>1048</v>
      </c>
    </row>
    <row r="10" spans="1:18" ht="48">
      <c r="B10" s="26">
        <v>5</v>
      </c>
      <c r="C10" s="26" t="s">
        <v>1545</v>
      </c>
      <c r="D10" s="26" t="s">
        <v>1526</v>
      </c>
      <c r="F10" s="22">
        <v>1</v>
      </c>
      <c r="I10" s="22" t="s">
        <v>3158</v>
      </c>
      <c r="J10" s="22">
        <v>2019</v>
      </c>
      <c r="K10" s="27" t="s">
        <v>3163</v>
      </c>
      <c r="L10" s="27"/>
      <c r="O10" s="42" t="s">
        <v>3164</v>
      </c>
      <c r="P10" s="40">
        <v>39.290399999999998</v>
      </c>
      <c r="Q10" s="40">
        <v>-76.612200000000001</v>
      </c>
      <c r="R10" s="26" t="s">
        <v>1005</v>
      </c>
    </row>
    <row r="11" spans="1:18" ht="96">
      <c r="B11" s="26">
        <v>6</v>
      </c>
      <c r="C11" s="26" t="s">
        <v>3165</v>
      </c>
      <c r="D11" s="26" t="s">
        <v>2444</v>
      </c>
      <c r="E11" s="22">
        <v>1</v>
      </c>
      <c r="I11" s="26" t="s">
        <v>3158</v>
      </c>
      <c r="J11" s="43">
        <v>2019</v>
      </c>
      <c r="K11" s="27" t="s">
        <v>3166</v>
      </c>
      <c r="L11" s="27"/>
      <c r="M11" s="26" t="s">
        <v>2464</v>
      </c>
      <c r="N11" s="26" t="s">
        <v>3152</v>
      </c>
      <c r="O11" s="37" t="s">
        <v>3167</v>
      </c>
      <c r="P11" s="40">
        <v>45.485168000000002</v>
      </c>
      <c r="Q11" s="40">
        <v>-122.804489</v>
      </c>
      <c r="R11" s="26" t="s">
        <v>2106</v>
      </c>
    </row>
    <row r="12" spans="1:18" ht="96">
      <c r="B12" s="26">
        <v>7</v>
      </c>
      <c r="C12" s="26" t="s">
        <v>858</v>
      </c>
      <c r="D12" s="26" t="s">
        <v>847</v>
      </c>
      <c r="E12" s="22">
        <v>1</v>
      </c>
      <c r="I12" s="26" t="s">
        <v>3158</v>
      </c>
      <c r="J12" s="22">
        <v>2018</v>
      </c>
      <c r="K12" s="27" t="s">
        <v>3168</v>
      </c>
      <c r="L12" s="27"/>
      <c r="M12" s="26" t="s">
        <v>865</v>
      </c>
      <c r="N12" s="26" t="s">
        <v>3152</v>
      </c>
      <c r="O12" s="44" t="s">
        <v>3169</v>
      </c>
      <c r="P12" s="38">
        <v>40.016869</v>
      </c>
      <c r="Q12" s="38">
        <v>-105.279617</v>
      </c>
      <c r="R12" s="26" t="s">
        <v>88</v>
      </c>
    </row>
    <row r="13" spans="1:18" ht="80.099999999999994">
      <c r="B13" s="26">
        <v>8</v>
      </c>
      <c r="C13" s="26" t="s">
        <v>3170</v>
      </c>
      <c r="D13" s="26" t="s">
        <v>1023</v>
      </c>
      <c r="E13" s="22">
        <v>1</v>
      </c>
      <c r="I13" s="26" t="s">
        <v>3158</v>
      </c>
      <c r="J13" s="22">
        <v>2018</v>
      </c>
      <c r="K13" s="36" t="s">
        <v>3171</v>
      </c>
      <c r="L13" s="27" t="s">
        <v>3172</v>
      </c>
      <c r="M13" s="26" t="s">
        <v>2877</v>
      </c>
      <c r="N13" s="26" t="s">
        <v>3152</v>
      </c>
      <c r="O13" s="45" t="s">
        <v>3173</v>
      </c>
      <c r="P13" s="40">
        <v>47.470379000000001</v>
      </c>
      <c r="Q13" s="40">
        <v>-122.346794</v>
      </c>
      <c r="R13" s="26" t="s">
        <v>2106</v>
      </c>
    </row>
    <row r="14" spans="1:18" ht="48">
      <c r="B14" s="26">
        <v>9</v>
      </c>
      <c r="C14" s="26" t="s">
        <v>3174</v>
      </c>
      <c r="D14" s="26" t="s">
        <v>2384</v>
      </c>
      <c r="G14" s="22">
        <v>1</v>
      </c>
      <c r="I14" s="26" t="s">
        <v>3158</v>
      </c>
      <c r="J14" s="22">
        <v>2021</v>
      </c>
      <c r="K14" s="127" t="s">
        <v>3175</v>
      </c>
      <c r="L14" s="27"/>
      <c r="M14" s="26" t="s">
        <v>1251</v>
      </c>
      <c r="N14" s="26" t="s">
        <v>3152</v>
      </c>
      <c r="O14" s="45" t="s">
        <v>3176</v>
      </c>
      <c r="P14" s="40">
        <v>35.802579293310004</v>
      </c>
      <c r="Q14" s="40">
        <v>-78.785683953511807</v>
      </c>
      <c r="R14" s="26" t="s">
        <v>1048</v>
      </c>
    </row>
    <row r="15" spans="1:18" ht="96">
      <c r="B15" s="26">
        <v>10</v>
      </c>
      <c r="C15" s="26" t="s">
        <v>3177</v>
      </c>
      <c r="D15" s="26" t="s">
        <v>2384</v>
      </c>
      <c r="G15" s="22">
        <v>1</v>
      </c>
      <c r="I15" s="26" t="s">
        <v>3158</v>
      </c>
      <c r="J15" s="22">
        <v>2018</v>
      </c>
      <c r="K15" s="46" t="s">
        <v>3178</v>
      </c>
      <c r="L15" s="27"/>
      <c r="M15" s="26" t="s">
        <v>3179</v>
      </c>
      <c r="N15" s="26" t="s">
        <v>3152</v>
      </c>
      <c r="O15" s="37" t="s">
        <v>3180</v>
      </c>
      <c r="P15" s="38">
        <v>35.227085000000002</v>
      </c>
      <c r="Q15" s="38">
        <v>-80.843124000000003</v>
      </c>
      <c r="R15" s="26" t="s">
        <v>1048</v>
      </c>
    </row>
    <row r="16" spans="1:18" ht="80.099999999999994">
      <c r="B16" s="26">
        <v>11</v>
      </c>
      <c r="C16" s="26" t="s">
        <v>2394</v>
      </c>
      <c r="D16" s="26" t="s">
        <v>2384</v>
      </c>
      <c r="G16" s="22">
        <v>1</v>
      </c>
      <c r="I16" s="26" t="s">
        <v>3158</v>
      </c>
      <c r="J16" s="22">
        <v>2021</v>
      </c>
      <c r="K16" s="126" t="s">
        <v>3181</v>
      </c>
      <c r="L16" s="27"/>
      <c r="M16" s="26" t="s">
        <v>1251</v>
      </c>
      <c r="N16" s="26" t="s">
        <v>3152</v>
      </c>
      <c r="O16" s="37" t="s">
        <v>3182</v>
      </c>
      <c r="P16" s="38">
        <v>35.227085000000002</v>
      </c>
      <c r="Q16" s="38">
        <v>-80.843124000000003</v>
      </c>
      <c r="R16" s="26" t="s">
        <v>1048</v>
      </c>
    </row>
    <row r="17" spans="2:18" ht="111.95">
      <c r="B17" s="26">
        <v>12</v>
      </c>
      <c r="C17" s="26" t="s">
        <v>3183</v>
      </c>
      <c r="D17" s="26" t="s">
        <v>3184</v>
      </c>
      <c r="E17" s="22">
        <v>1</v>
      </c>
      <c r="I17" s="26" t="s">
        <v>3148</v>
      </c>
      <c r="J17" s="22" t="s">
        <v>3185</v>
      </c>
      <c r="K17" s="47" t="s">
        <v>3186</v>
      </c>
      <c r="L17" s="27"/>
      <c r="M17" s="26" t="s">
        <v>3187</v>
      </c>
      <c r="N17" s="26" t="s">
        <v>3152</v>
      </c>
      <c r="O17" s="36" t="s">
        <v>3188</v>
      </c>
      <c r="P17" s="38">
        <v>21.315602999999999</v>
      </c>
      <c r="Q17" s="38">
        <v>-157.858093</v>
      </c>
      <c r="R17" s="26" t="s">
        <v>3189</v>
      </c>
    </row>
    <row r="18" spans="2:18" ht="80.099999999999994">
      <c r="B18" s="26">
        <v>13</v>
      </c>
      <c r="C18" s="26" t="s">
        <v>3190</v>
      </c>
      <c r="D18" s="26" t="s">
        <v>3184</v>
      </c>
      <c r="E18" s="22">
        <v>1</v>
      </c>
      <c r="I18" s="26" t="s">
        <v>3148</v>
      </c>
      <c r="J18" s="22" t="s">
        <v>3185</v>
      </c>
      <c r="K18" s="27" t="s">
        <v>3191</v>
      </c>
      <c r="L18" s="27"/>
      <c r="M18" s="26" t="s">
        <v>3187</v>
      </c>
      <c r="N18" s="26" t="s">
        <v>3152</v>
      </c>
      <c r="O18" s="41" t="s">
        <v>3192</v>
      </c>
      <c r="P18" s="38">
        <v>19.683885</v>
      </c>
      <c r="Q18" s="38">
        <v>-155.393159</v>
      </c>
      <c r="R18" s="26" t="s">
        <v>3189</v>
      </c>
    </row>
    <row r="19" spans="2:18" ht="80.099999999999994">
      <c r="B19" s="26">
        <v>14</v>
      </c>
      <c r="C19" s="26" t="s">
        <v>3190</v>
      </c>
      <c r="D19" s="26" t="s">
        <v>3184</v>
      </c>
      <c r="E19" s="22">
        <v>1</v>
      </c>
      <c r="I19" s="26" t="s">
        <v>3158</v>
      </c>
      <c r="J19" s="22">
        <v>2017</v>
      </c>
      <c r="K19" s="27" t="s">
        <v>3193</v>
      </c>
      <c r="L19" s="27"/>
      <c r="M19" s="26" t="s">
        <v>3187</v>
      </c>
      <c r="N19" s="26" t="s">
        <v>3152</v>
      </c>
      <c r="O19" s="48" t="s">
        <v>3194</v>
      </c>
      <c r="P19" s="38">
        <v>19.683885</v>
      </c>
      <c r="Q19" s="38">
        <v>-155.393159</v>
      </c>
      <c r="R19" s="26" t="s">
        <v>3189</v>
      </c>
    </row>
    <row r="20" spans="2:18" ht="63.95">
      <c r="B20" s="26">
        <v>15</v>
      </c>
      <c r="C20" s="26" t="s">
        <v>900</v>
      </c>
      <c r="D20" s="26" t="s">
        <v>847</v>
      </c>
      <c r="G20" s="22">
        <v>1</v>
      </c>
      <c r="I20" s="26" t="s">
        <v>3158</v>
      </c>
      <c r="J20" s="22">
        <v>2018</v>
      </c>
      <c r="K20" s="27" t="s">
        <v>3195</v>
      </c>
      <c r="L20" s="27"/>
      <c r="M20" s="26" t="s">
        <v>865</v>
      </c>
      <c r="N20" s="26" t="s">
        <v>3152</v>
      </c>
      <c r="O20" s="49" t="s">
        <v>3196</v>
      </c>
      <c r="P20" s="40">
        <v>39.742043000000002</v>
      </c>
      <c r="Q20" s="40">
        <v>-104.99153099999999</v>
      </c>
      <c r="R20" s="26" t="s">
        <v>88</v>
      </c>
    </row>
    <row r="21" spans="2:18" ht="111.95">
      <c r="B21" s="26">
        <v>16</v>
      </c>
      <c r="C21" s="26" t="s">
        <v>3197</v>
      </c>
      <c r="D21" s="26" t="s">
        <v>3198</v>
      </c>
      <c r="E21" s="22">
        <v>1</v>
      </c>
      <c r="I21" s="26" t="s">
        <v>3158</v>
      </c>
      <c r="J21" s="22">
        <v>2021</v>
      </c>
      <c r="K21" s="27" t="s">
        <v>3199</v>
      </c>
      <c r="L21" s="27"/>
      <c r="M21" s="26" t="s">
        <v>2623</v>
      </c>
      <c r="N21" s="26" t="s">
        <v>3200</v>
      </c>
      <c r="O21" s="49" t="s">
        <v>3201</v>
      </c>
      <c r="P21" s="40">
        <v>33.218359561546897</v>
      </c>
      <c r="Q21" s="40">
        <v>-97.138373143878695</v>
      </c>
      <c r="R21" s="26" t="s">
        <v>3202</v>
      </c>
    </row>
    <row r="22" spans="2:18" ht="63.95">
      <c r="B22" s="26">
        <v>17</v>
      </c>
      <c r="C22" s="26" t="s">
        <v>164</v>
      </c>
      <c r="D22" s="26" t="s">
        <v>135</v>
      </c>
      <c r="F22" s="22">
        <v>1</v>
      </c>
      <c r="I22" s="26" t="s">
        <v>3203</v>
      </c>
      <c r="J22" s="22">
        <v>2019</v>
      </c>
      <c r="K22" s="27" t="s">
        <v>3204</v>
      </c>
      <c r="L22" s="27"/>
      <c r="M22" s="26" t="s">
        <v>3205</v>
      </c>
      <c r="N22" s="26" t="s">
        <v>3152</v>
      </c>
      <c r="O22" s="50" t="s">
        <v>3206</v>
      </c>
      <c r="P22" s="38">
        <v>36.075786999999998</v>
      </c>
      <c r="Q22" s="38">
        <v>-94.169454000000002</v>
      </c>
      <c r="R22" s="26" t="s">
        <v>136</v>
      </c>
    </row>
    <row r="23" spans="2:18" ht="80.099999999999994">
      <c r="B23" s="26">
        <v>18</v>
      </c>
      <c r="C23" s="26" t="s">
        <v>3207</v>
      </c>
      <c r="D23" s="26" t="s">
        <v>2444</v>
      </c>
      <c r="E23" s="22">
        <v>1</v>
      </c>
      <c r="I23" s="26" t="s">
        <v>3158</v>
      </c>
      <c r="J23" s="43">
        <v>2019</v>
      </c>
      <c r="K23" s="27" t="s">
        <v>3208</v>
      </c>
      <c r="L23" s="27"/>
      <c r="M23" s="26" t="s">
        <v>2464</v>
      </c>
      <c r="N23" s="26" t="s">
        <v>3152</v>
      </c>
      <c r="O23" s="51" t="s">
        <v>3167</v>
      </c>
      <c r="P23" s="40">
        <v>45.498175699999997</v>
      </c>
      <c r="Q23" s="40">
        <v>-122.4314796</v>
      </c>
      <c r="R23" s="26" t="s">
        <v>2106</v>
      </c>
    </row>
    <row r="24" spans="2:18" ht="80.099999999999994">
      <c r="B24" s="26">
        <v>19</v>
      </c>
      <c r="C24" s="26" t="s">
        <v>3209</v>
      </c>
      <c r="D24" s="26" t="s">
        <v>2444</v>
      </c>
      <c r="E24" s="22">
        <v>1</v>
      </c>
      <c r="I24" s="26" t="s">
        <v>3158</v>
      </c>
      <c r="J24" s="43">
        <v>2019</v>
      </c>
      <c r="K24" s="27" t="s">
        <v>3210</v>
      </c>
      <c r="L24" s="27"/>
      <c r="M24" s="26" t="s">
        <v>2464</v>
      </c>
      <c r="N24" s="26" t="s">
        <v>3152</v>
      </c>
      <c r="O24" s="51" t="s">
        <v>3167</v>
      </c>
      <c r="P24" s="40">
        <v>45.522896000000003</v>
      </c>
      <c r="Q24" s="40">
        <v>-122.98983</v>
      </c>
      <c r="R24" s="26" t="s">
        <v>2106</v>
      </c>
    </row>
    <row r="25" spans="2:18" ht="128.1">
      <c r="B25" s="26">
        <v>20</v>
      </c>
      <c r="C25" s="26" t="s">
        <v>3211</v>
      </c>
      <c r="D25" s="26" t="s">
        <v>1246</v>
      </c>
      <c r="E25" s="22">
        <v>1</v>
      </c>
      <c r="G25" s="22">
        <v>1</v>
      </c>
      <c r="I25" s="26" t="s">
        <v>3148</v>
      </c>
      <c r="J25" s="22" t="s">
        <v>3149</v>
      </c>
      <c r="K25" s="27" t="s">
        <v>3212</v>
      </c>
      <c r="L25" s="27"/>
      <c r="M25" s="26" t="s">
        <v>3213</v>
      </c>
      <c r="N25" s="26" t="s">
        <v>3152</v>
      </c>
      <c r="O25" s="52" t="s">
        <v>3214</v>
      </c>
      <c r="P25" s="38">
        <v>39.768500000000003</v>
      </c>
      <c r="Q25" s="38">
        <v>-86.158100000000005</v>
      </c>
      <c r="R25" s="26" t="s">
        <v>148</v>
      </c>
    </row>
    <row r="26" spans="2:18" ht="80.099999999999994">
      <c r="B26" s="26">
        <v>21</v>
      </c>
      <c r="C26" s="26" t="s">
        <v>3215</v>
      </c>
      <c r="D26" s="26" t="s">
        <v>1023</v>
      </c>
      <c r="E26" s="22">
        <v>1</v>
      </c>
      <c r="I26" s="26" t="s">
        <v>3158</v>
      </c>
      <c r="J26" s="22">
        <v>2018</v>
      </c>
      <c r="K26" s="36" t="s">
        <v>3216</v>
      </c>
      <c r="L26" s="27" t="s">
        <v>3172</v>
      </c>
      <c r="M26" s="26" t="s">
        <v>2877</v>
      </c>
      <c r="N26" s="26" t="s">
        <v>3152</v>
      </c>
      <c r="O26" s="53" t="s">
        <v>3173</v>
      </c>
      <c r="P26" s="38">
        <v>47.530101999999999</v>
      </c>
      <c r="Q26" s="38">
        <v>-122.032616</v>
      </c>
      <c r="R26" s="26" t="s">
        <v>2106</v>
      </c>
    </row>
    <row r="27" spans="2:18" ht="80.099999999999994">
      <c r="B27" s="26">
        <v>22</v>
      </c>
      <c r="C27" s="26" t="s">
        <v>2860</v>
      </c>
      <c r="D27" s="26" t="s">
        <v>1023</v>
      </c>
      <c r="E27" s="22">
        <v>1</v>
      </c>
      <c r="I27" s="26" t="s">
        <v>3158</v>
      </c>
      <c r="J27" s="22">
        <v>2018</v>
      </c>
      <c r="K27" s="36" t="s">
        <v>3217</v>
      </c>
      <c r="L27" s="27" t="s">
        <v>3172</v>
      </c>
      <c r="M27" s="26" t="s">
        <v>2877</v>
      </c>
      <c r="N27" s="26" t="s">
        <v>3152</v>
      </c>
      <c r="O27" s="53" t="s">
        <v>3173</v>
      </c>
      <c r="P27" s="40">
        <v>47.548744999999997</v>
      </c>
      <c r="Q27" s="40">
        <v>-122.196851</v>
      </c>
      <c r="R27" s="26" t="s">
        <v>2106</v>
      </c>
    </row>
    <row r="28" spans="2:18" ht="80.099999999999994">
      <c r="B28" s="26">
        <v>23</v>
      </c>
      <c r="C28" s="26" t="s">
        <v>2862</v>
      </c>
      <c r="D28" s="26" t="s">
        <v>1023</v>
      </c>
      <c r="E28" s="22">
        <v>1</v>
      </c>
      <c r="I28" s="26" t="s">
        <v>3158</v>
      </c>
      <c r="J28" s="22">
        <v>2018</v>
      </c>
      <c r="K28" s="36" t="s">
        <v>3218</v>
      </c>
      <c r="L28" s="27" t="s">
        <v>3172</v>
      </c>
      <c r="M28" s="26" t="s">
        <v>2877</v>
      </c>
      <c r="N28" s="26" t="s">
        <v>3152</v>
      </c>
      <c r="O28" s="53" t="s">
        <v>3173</v>
      </c>
      <c r="P28" s="38">
        <v>47.681487599999997</v>
      </c>
      <c r="Q28" s="38">
        <v>-122.2087353</v>
      </c>
      <c r="R28" s="26" t="s">
        <v>2106</v>
      </c>
    </row>
    <row r="29" spans="2:18" ht="80.099999999999994">
      <c r="B29" s="26">
        <v>24</v>
      </c>
      <c r="C29" s="26" t="s">
        <v>2873</v>
      </c>
      <c r="D29" s="26" t="s">
        <v>1023</v>
      </c>
      <c r="E29" s="22">
        <v>1</v>
      </c>
      <c r="I29" s="26" t="s">
        <v>3158</v>
      </c>
      <c r="J29" s="22">
        <v>2018</v>
      </c>
      <c r="K29" s="36" t="s">
        <v>3219</v>
      </c>
      <c r="L29" s="27" t="s">
        <v>3172</v>
      </c>
      <c r="M29" s="26" t="s">
        <v>2877</v>
      </c>
      <c r="N29" s="26" t="s">
        <v>3152</v>
      </c>
      <c r="O29" s="53" t="s">
        <v>3173</v>
      </c>
      <c r="P29" s="40">
        <v>47.570656</v>
      </c>
      <c r="Q29" s="40">
        <v>-122.222069</v>
      </c>
      <c r="R29" s="26" t="s">
        <v>2106</v>
      </c>
    </row>
    <row r="30" spans="2:18" ht="96">
      <c r="B30" s="26">
        <v>25</v>
      </c>
      <c r="C30" s="26" t="s">
        <v>3220</v>
      </c>
      <c r="D30" s="26" t="s">
        <v>2444</v>
      </c>
      <c r="E30" s="22">
        <v>1</v>
      </c>
      <c r="I30" s="26" t="s">
        <v>3158</v>
      </c>
      <c r="J30" s="43">
        <v>2019</v>
      </c>
      <c r="K30" s="27" t="s">
        <v>3221</v>
      </c>
      <c r="L30" s="27"/>
      <c r="M30" s="26" t="s">
        <v>2464</v>
      </c>
      <c r="N30" s="26" t="s">
        <v>3152</v>
      </c>
      <c r="O30" s="53" t="s">
        <v>3167</v>
      </c>
      <c r="P30" s="40">
        <v>45.446230499999999</v>
      </c>
      <c r="Q30" s="40">
        <v>-122.6392606</v>
      </c>
      <c r="R30" s="26" t="s">
        <v>2106</v>
      </c>
    </row>
    <row r="31" spans="2:18" ht="80.099999999999994">
      <c r="B31" s="26">
        <v>26</v>
      </c>
      <c r="C31" s="26" t="s">
        <v>1855</v>
      </c>
      <c r="D31" s="26" t="s">
        <v>1810</v>
      </c>
      <c r="G31" s="22">
        <v>1</v>
      </c>
      <c r="I31" s="26" t="s">
        <v>3148</v>
      </c>
      <c r="J31" s="22" t="s">
        <v>3222</v>
      </c>
      <c r="K31" s="27" t="s">
        <v>3223</v>
      </c>
      <c r="L31" s="27"/>
      <c r="M31" s="26" t="s">
        <v>865</v>
      </c>
      <c r="N31" s="26" t="s">
        <v>3152</v>
      </c>
      <c r="O31" s="54" t="s">
        <v>3224</v>
      </c>
      <c r="P31" s="38">
        <v>44.986656000000004</v>
      </c>
      <c r="Q31" s="38">
        <v>-93.258133000000001</v>
      </c>
      <c r="R31" s="26" t="s">
        <v>148</v>
      </c>
    </row>
    <row r="32" spans="2:18" ht="144">
      <c r="B32" s="26">
        <v>27</v>
      </c>
      <c r="C32" s="26" t="s">
        <v>1855</v>
      </c>
      <c r="D32" s="26" t="s">
        <v>1810</v>
      </c>
      <c r="E32" s="22">
        <v>1</v>
      </c>
      <c r="I32" s="55" t="s">
        <v>3148</v>
      </c>
      <c r="J32" s="56" t="s">
        <v>3149</v>
      </c>
      <c r="K32" s="27" t="s">
        <v>3225</v>
      </c>
      <c r="L32" s="27"/>
      <c r="M32" s="26" t="s">
        <v>865</v>
      </c>
      <c r="N32" s="26" t="s">
        <v>3152</v>
      </c>
      <c r="O32" s="54" t="s">
        <v>3226</v>
      </c>
      <c r="P32" s="40">
        <v>44.986656000000004</v>
      </c>
      <c r="Q32" s="40">
        <v>-93.258133000000001</v>
      </c>
      <c r="R32" s="26" t="s">
        <v>148</v>
      </c>
    </row>
    <row r="33" spans="2:18" ht="111.95">
      <c r="B33" s="26">
        <v>28</v>
      </c>
      <c r="C33" s="26" t="s">
        <v>1855</v>
      </c>
      <c r="D33" s="26" t="s">
        <v>1810</v>
      </c>
      <c r="E33" s="22">
        <v>1</v>
      </c>
      <c r="I33" s="26" t="s">
        <v>3158</v>
      </c>
      <c r="J33" s="22" t="s">
        <v>3227</v>
      </c>
      <c r="K33" s="27" t="s">
        <v>3228</v>
      </c>
      <c r="L33" s="27"/>
      <c r="M33" s="26" t="s">
        <v>865</v>
      </c>
      <c r="N33" s="26" t="s">
        <v>3152</v>
      </c>
      <c r="O33" s="53" t="s">
        <v>3229</v>
      </c>
      <c r="P33" s="40">
        <v>44.986656000000004</v>
      </c>
      <c r="Q33" s="40">
        <v>-93.258133000000001</v>
      </c>
      <c r="R33" s="26" t="s">
        <v>148</v>
      </c>
    </row>
    <row r="34" spans="2:18" ht="75">
      <c r="B34" s="26">
        <v>29</v>
      </c>
      <c r="C34" s="26" t="s">
        <v>3230</v>
      </c>
      <c r="D34" s="26" t="s">
        <v>3231</v>
      </c>
      <c r="G34" s="22">
        <v>1</v>
      </c>
      <c r="I34" s="26" t="s">
        <v>3158</v>
      </c>
      <c r="J34" s="22">
        <v>2021</v>
      </c>
      <c r="K34" s="27" t="s">
        <v>3232</v>
      </c>
      <c r="L34" s="27"/>
      <c r="M34" s="26" t="s">
        <v>1920</v>
      </c>
      <c r="N34" s="26" t="s">
        <v>3152</v>
      </c>
      <c r="O34" s="53" t="s">
        <v>3233</v>
      </c>
      <c r="P34" s="40">
        <v>44.986656000000004</v>
      </c>
      <c r="Q34" s="40">
        <v>-93.258133000000001</v>
      </c>
      <c r="R34" s="26" t="s">
        <v>148</v>
      </c>
    </row>
    <row r="35" spans="2:18" ht="80.099999999999994">
      <c r="B35" s="26">
        <v>30</v>
      </c>
      <c r="C35" s="26" t="s">
        <v>3234</v>
      </c>
      <c r="D35" s="26" t="s">
        <v>3235</v>
      </c>
      <c r="E35" s="22">
        <v>1</v>
      </c>
      <c r="I35" s="26" t="s">
        <v>3158</v>
      </c>
      <c r="J35" s="22">
        <v>2019</v>
      </c>
      <c r="K35" s="27" t="s">
        <v>3236</v>
      </c>
      <c r="L35" s="27"/>
      <c r="M35" s="26" t="s">
        <v>3237</v>
      </c>
      <c r="N35" s="26" t="s">
        <v>3152</v>
      </c>
      <c r="O35" s="57" t="s">
        <v>3238</v>
      </c>
      <c r="P35" s="40">
        <v>46.872146000000001</v>
      </c>
      <c r="Q35" s="40">
        <v>-113.99399819999999</v>
      </c>
      <c r="R35" s="26" t="s">
        <v>2106</v>
      </c>
    </row>
    <row r="36" spans="2:18" ht="80.099999999999994">
      <c r="B36" s="26">
        <v>31</v>
      </c>
      <c r="C36" s="26" t="s">
        <v>3239</v>
      </c>
      <c r="D36" s="26" t="s">
        <v>3235</v>
      </c>
      <c r="F36" s="56"/>
      <c r="G36" s="56">
        <v>1</v>
      </c>
      <c r="H36" s="56"/>
      <c r="I36" s="56" t="s">
        <v>3158</v>
      </c>
      <c r="J36" s="56">
        <v>2020</v>
      </c>
      <c r="K36" s="36" t="s">
        <v>3240</v>
      </c>
      <c r="L36" s="27"/>
      <c r="M36" s="26" t="s">
        <v>3237</v>
      </c>
      <c r="N36" s="26" t="s">
        <v>3152</v>
      </c>
      <c r="O36" s="58" t="s">
        <v>3241</v>
      </c>
      <c r="P36" s="22">
        <v>46.872146000000001</v>
      </c>
      <c r="Q36" s="22">
        <v>-113.99399819999999</v>
      </c>
      <c r="R36" s="59" t="s">
        <v>2106</v>
      </c>
    </row>
    <row r="37" spans="2:18" ht="80.099999999999994">
      <c r="B37" s="26">
        <v>32</v>
      </c>
      <c r="C37" s="26" t="s">
        <v>3242</v>
      </c>
      <c r="D37" s="26" t="s">
        <v>3235</v>
      </c>
      <c r="E37" s="22">
        <v>1</v>
      </c>
      <c r="I37" s="26" t="s">
        <v>3158</v>
      </c>
      <c r="J37" s="22">
        <v>2019</v>
      </c>
      <c r="K37" s="27" t="s">
        <v>3236</v>
      </c>
      <c r="L37" s="27"/>
      <c r="M37" s="26" t="s">
        <v>3237</v>
      </c>
      <c r="N37" s="26" t="s">
        <v>3152</v>
      </c>
      <c r="O37" s="41" t="s">
        <v>3238</v>
      </c>
      <c r="P37" s="40">
        <v>46.939971</v>
      </c>
      <c r="Q37" s="40">
        <v>-113.96860700000001</v>
      </c>
      <c r="R37" s="26" t="s">
        <v>2106</v>
      </c>
    </row>
    <row r="38" spans="2:18" ht="80.099999999999994">
      <c r="B38" s="26">
        <v>33</v>
      </c>
      <c r="C38" s="26" t="s">
        <v>3242</v>
      </c>
      <c r="D38" s="26" t="s">
        <v>3235</v>
      </c>
      <c r="G38" s="56">
        <v>1</v>
      </c>
      <c r="H38" s="56"/>
      <c r="I38" s="56" t="s">
        <v>3158</v>
      </c>
      <c r="J38" s="22">
        <v>2020</v>
      </c>
      <c r="K38" s="36" t="s">
        <v>3240</v>
      </c>
      <c r="L38" s="27"/>
      <c r="M38" s="26" t="s">
        <v>3237</v>
      </c>
      <c r="N38" s="26" t="s">
        <v>3152</v>
      </c>
      <c r="O38" s="39" t="s">
        <v>3241</v>
      </c>
      <c r="P38" s="22">
        <v>46.939971</v>
      </c>
      <c r="Q38" s="22">
        <v>-113.96860700000001</v>
      </c>
      <c r="R38" s="59" t="s">
        <v>2106</v>
      </c>
    </row>
    <row r="39" spans="2:18" ht="80.099999999999994">
      <c r="B39" s="26">
        <v>34</v>
      </c>
      <c r="C39" s="26" t="s">
        <v>3243</v>
      </c>
      <c r="D39" s="26" t="s">
        <v>1024</v>
      </c>
      <c r="F39" s="22">
        <v>1</v>
      </c>
      <c r="I39" s="22" t="s">
        <v>3148</v>
      </c>
      <c r="J39" s="22" t="s">
        <v>3244</v>
      </c>
      <c r="K39" s="27" t="s">
        <v>3245</v>
      </c>
      <c r="L39" s="27" t="s">
        <v>3246</v>
      </c>
      <c r="O39" s="60" t="s">
        <v>3247</v>
      </c>
      <c r="P39" s="40"/>
      <c r="Q39" s="40"/>
    </row>
    <row r="40" spans="2:18" ht="80.099999999999994">
      <c r="B40" s="26">
        <v>35</v>
      </c>
      <c r="C40" s="26" t="s">
        <v>3248</v>
      </c>
      <c r="D40" s="26" t="s">
        <v>339</v>
      </c>
      <c r="F40" s="22">
        <v>1</v>
      </c>
      <c r="I40" s="26" t="s">
        <v>3148</v>
      </c>
      <c r="J40" s="22" t="s">
        <v>3149</v>
      </c>
      <c r="K40" s="27" t="s">
        <v>3249</v>
      </c>
      <c r="L40" s="27" t="s">
        <v>3250</v>
      </c>
      <c r="O40" s="36" t="s">
        <v>3251</v>
      </c>
      <c r="P40" s="38"/>
      <c r="Q40" s="38"/>
      <c r="R40" s="26" t="s">
        <v>88</v>
      </c>
    </row>
    <row r="41" spans="2:18" ht="144">
      <c r="B41" s="26">
        <v>36</v>
      </c>
      <c r="C41" s="26" t="s">
        <v>3252</v>
      </c>
      <c r="D41" s="26" t="s">
        <v>847</v>
      </c>
      <c r="E41" s="22">
        <v>1</v>
      </c>
      <c r="F41" s="22">
        <v>1</v>
      </c>
      <c r="I41" s="26" t="s">
        <v>3148</v>
      </c>
      <c r="J41" s="22" t="s">
        <v>3253</v>
      </c>
      <c r="K41" s="27" t="s">
        <v>3254</v>
      </c>
      <c r="L41" s="27" t="s">
        <v>3255</v>
      </c>
      <c r="O41" s="27" t="s">
        <v>3256</v>
      </c>
      <c r="P41" s="38"/>
      <c r="Q41" s="38"/>
      <c r="R41" s="26" t="s">
        <v>88</v>
      </c>
    </row>
    <row r="42" spans="2:18" ht="63.95">
      <c r="B42" s="26">
        <v>37</v>
      </c>
      <c r="C42" s="26" t="s">
        <v>3257</v>
      </c>
      <c r="D42" s="26" t="s">
        <v>223</v>
      </c>
      <c r="E42" s="22">
        <v>1</v>
      </c>
      <c r="F42" s="22">
        <v>1</v>
      </c>
      <c r="I42" s="26" t="s">
        <v>3148</v>
      </c>
      <c r="J42" s="22" t="s">
        <v>3258</v>
      </c>
      <c r="K42" s="27" t="s">
        <v>3259</v>
      </c>
      <c r="L42" s="27" t="s">
        <v>3260</v>
      </c>
      <c r="O42" s="36" t="s">
        <v>3261</v>
      </c>
      <c r="P42" s="38"/>
      <c r="Q42" s="38"/>
      <c r="R42" s="26" t="s">
        <v>3262</v>
      </c>
    </row>
    <row r="43" spans="2:18" ht="96">
      <c r="B43" s="26">
        <v>38</v>
      </c>
      <c r="C43" s="27" t="s">
        <v>3263</v>
      </c>
      <c r="H43" s="22">
        <v>1</v>
      </c>
      <c r="I43" s="26" t="s">
        <v>3148</v>
      </c>
      <c r="J43" s="22" t="s">
        <v>3149</v>
      </c>
      <c r="K43" s="36" t="s">
        <v>3264</v>
      </c>
      <c r="L43" s="61" t="s">
        <v>3265</v>
      </c>
      <c r="O43" s="44" t="s">
        <v>3266</v>
      </c>
      <c r="P43" s="43"/>
      <c r="Q43" s="43"/>
      <c r="R43" s="22" t="s">
        <v>1005</v>
      </c>
    </row>
    <row r="44" spans="2:18" ht="192">
      <c r="B44" s="26">
        <v>39</v>
      </c>
      <c r="C44" s="27" t="s">
        <v>3267</v>
      </c>
      <c r="D44" s="26" t="s">
        <v>2384</v>
      </c>
      <c r="G44" s="22">
        <v>1</v>
      </c>
      <c r="I44" s="26" t="s">
        <v>3158</v>
      </c>
      <c r="J44" s="22">
        <v>2021</v>
      </c>
      <c r="K44" s="36" t="s">
        <v>3268</v>
      </c>
      <c r="L44" s="61" t="s">
        <v>3267</v>
      </c>
      <c r="M44" s="26" t="s">
        <v>1251</v>
      </c>
      <c r="N44" s="26" t="s">
        <v>3152</v>
      </c>
      <c r="O44" s="44" t="s">
        <v>3269</v>
      </c>
      <c r="P44" s="43"/>
      <c r="Q44" s="43"/>
      <c r="R44" s="22" t="s">
        <v>1048</v>
      </c>
    </row>
    <row r="45" spans="2:18" ht="80.099999999999994">
      <c r="B45" s="26">
        <v>40</v>
      </c>
      <c r="C45" s="26" t="s">
        <v>3270</v>
      </c>
      <c r="D45" s="26" t="s">
        <v>2722</v>
      </c>
      <c r="F45" s="22">
        <v>1</v>
      </c>
      <c r="G45" s="22">
        <v>1</v>
      </c>
      <c r="I45" s="26" t="s">
        <v>3148</v>
      </c>
      <c r="J45" s="22" t="s">
        <v>3271</v>
      </c>
      <c r="K45" s="36" t="s">
        <v>3272</v>
      </c>
      <c r="L45" s="27"/>
      <c r="M45" s="26" t="s">
        <v>944</v>
      </c>
      <c r="N45" s="26" t="s">
        <v>3152</v>
      </c>
      <c r="O45" s="27" t="s">
        <v>3273</v>
      </c>
      <c r="P45" s="40">
        <v>40.646061000000003</v>
      </c>
      <c r="Q45" s="40">
        <v>-111.49797100000001</v>
      </c>
      <c r="R45" s="26" t="s">
        <v>2106</v>
      </c>
    </row>
    <row r="46" spans="2:18" ht="128.1">
      <c r="B46" s="26">
        <v>41</v>
      </c>
      <c r="C46" s="26" t="s">
        <v>1489</v>
      </c>
      <c r="D46" s="26" t="s">
        <v>2444</v>
      </c>
      <c r="E46" s="22">
        <v>1</v>
      </c>
      <c r="I46" s="26" t="s">
        <v>3158</v>
      </c>
      <c r="J46" s="22">
        <v>2019</v>
      </c>
      <c r="K46" s="27" t="s">
        <v>3274</v>
      </c>
      <c r="L46" s="27"/>
      <c r="M46" s="26" t="s">
        <v>2464</v>
      </c>
      <c r="N46" s="26" t="s">
        <v>3152</v>
      </c>
      <c r="O46" s="39" t="s">
        <v>3275</v>
      </c>
      <c r="P46" s="40">
        <v>45.5234515</v>
      </c>
      <c r="Q46" s="40">
        <v>-122.6762071</v>
      </c>
      <c r="R46" s="26" t="s">
        <v>2106</v>
      </c>
    </row>
    <row r="47" spans="2:18" ht="80.099999999999994">
      <c r="B47" s="26">
        <v>42</v>
      </c>
      <c r="C47" s="62" t="s">
        <v>3276</v>
      </c>
      <c r="D47" s="26" t="s">
        <v>2502</v>
      </c>
      <c r="F47" s="22">
        <v>1</v>
      </c>
      <c r="I47" s="56" t="s">
        <v>3203</v>
      </c>
      <c r="J47" s="22">
        <v>2017</v>
      </c>
      <c r="K47" s="27" t="s">
        <v>3277</v>
      </c>
      <c r="L47" s="27"/>
      <c r="O47" s="63" t="s">
        <v>3278</v>
      </c>
      <c r="P47" s="40">
        <v>41.823999999999998</v>
      </c>
      <c r="Q47" s="40">
        <v>-71.412800000000004</v>
      </c>
      <c r="R47" s="26" t="s">
        <v>961</v>
      </c>
    </row>
    <row r="48" spans="2:18" ht="80.099999999999994">
      <c r="B48" s="26">
        <v>43</v>
      </c>
      <c r="C48" s="64" t="s">
        <v>3279</v>
      </c>
      <c r="D48" s="26" t="s">
        <v>2444</v>
      </c>
      <c r="E48" s="22">
        <v>1</v>
      </c>
      <c r="I48" s="26" t="s">
        <v>3158</v>
      </c>
      <c r="J48" s="43">
        <v>2019</v>
      </c>
      <c r="K48" s="27" t="s">
        <v>3280</v>
      </c>
      <c r="L48" s="27"/>
      <c r="M48" s="26" t="s">
        <v>2464</v>
      </c>
      <c r="N48" s="26" t="s">
        <v>3152</v>
      </c>
      <c r="O48" s="65" t="s">
        <v>3167</v>
      </c>
      <c r="P48" s="40">
        <v>44.944099000000001</v>
      </c>
      <c r="Q48" s="40">
        <v>-123.040283</v>
      </c>
      <c r="R48" s="26" t="s">
        <v>2106</v>
      </c>
    </row>
    <row r="49" spans="2:18" ht="111.95">
      <c r="B49" s="26">
        <v>44</v>
      </c>
      <c r="C49" s="26" t="s">
        <v>2721</v>
      </c>
      <c r="D49" s="26" t="s">
        <v>2722</v>
      </c>
      <c r="G49" s="22">
        <v>1</v>
      </c>
      <c r="I49" s="26" t="s">
        <v>3148</v>
      </c>
      <c r="J49" s="22" t="s">
        <v>3281</v>
      </c>
      <c r="K49" s="27" t="s">
        <v>3282</v>
      </c>
      <c r="L49" s="27"/>
      <c r="M49" s="26" t="s">
        <v>944</v>
      </c>
      <c r="N49" s="26" t="s">
        <v>3152</v>
      </c>
      <c r="O49" s="66" t="s">
        <v>3283</v>
      </c>
      <c r="P49" s="40">
        <v>40.758701000000002</v>
      </c>
      <c r="Q49" s="40">
        <v>-111.876183</v>
      </c>
      <c r="R49" s="26" t="s">
        <v>2106</v>
      </c>
    </row>
    <row r="50" spans="2:18" ht="80.099999999999994">
      <c r="B50" s="26">
        <v>45</v>
      </c>
      <c r="C50" s="26" t="s">
        <v>2721</v>
      </c>
      <c r="D50" s="26" t="s">
        <v>2722</v>
      </c>
      <c r="F50" s="22">
        <v>1</v>
      </c>
      <c r="G50" s="22">
        <v>1</v>
      </c>
      <c r="I50" s="26" t="s">
        <v>3148</v>
      </c>
      <c r="J50" s="22" t="s">
        <v>3271</v>
      </c>
      <c r="K50" s="36" t="s">
        <v>3284</v>
      </c>
      <c r="L50" s="27"/>
      <c r="M50" s="26" t="s">
        <v>944</v>
      </c>
      <c r="N50" s="26" t="s">
        <v>3152</v>
      </c>
      <c r="O50" s="27" t="s">
        <v>3273</v>
      </c>
      <c r="P50" s="40">
        <v>40.758701000000002</v>
      </c>
      <c r="Q50" s="40">
        <v>-111.876183</v>
      </c>
      <c r="R50" s="26" t="s">
        <v>2106</v>
      </c>
    </row>
    <row r="51" spans="2:18" ht="63.95">
      <c r="B51" s="26">
        <v>46</v>
      </c>
      <c r="C51" s="26" t="s">
        <v>730</v>
      </c>
      <c r="D51" s="26" t="s">
        <v>223</v>
      </c>
      <c r="F51" s="22">
        <v>1</v>
      </c>
      <c r="I51" s="26" t="s">
        <v>3148</v>
      </c>
      <c r="J51" s="22" t="s">
        <v>3149</v>
      </c>
      <c r="K51" s="27" t="s">
        <v>3285</v>
      </c>
      <c r="L51" s="27"/>
      <c r="M51" s="26" t="s">
        <v>731</v>
      </c>
      <c r="N51" s="26" t="s">
        <v>3152</v>
      </c>
      <c r="O51" s="44" t="s">
        <v>3286</v>
      </c>
      <c r="P51" s="38">
        <v>32.715736</v>
      </c>
      <c r="Q51" s="38">
        <v>-117.16108699999999</v>
      </c>
      <c r="R51" s="26" t="s">
        <v>3262</v>
      </c>
    </row>
    <row r="52" spans="2:18" ht="80.099999999999994">
      <c r="B52" s="26">
        <v>47</v>
      </c>
      <c r="C52" s="26" t="s">
        <v>3287</v>
      </c>
      <c r="D52" s="26" t="s">
        <v>1023</v>
      </c>
      <c r="E52" s="22">
        <v>1</v>
      </c>
      <c r="I52" s="26" t="s">
        <v>3158</v>
      </c>
      <c r="J52" s="22">
        <v>2018</v>
      </c>
      <c r="K52" s="36" t="s">
        <v>3288</v>
      </c>
      <c r="L52" s="27" t="s">
        <v>3172</v>
      </c>
      <c r="M52" s="26" t="s">
        <v>2877</v>
      </c>
      <c r="N52" s="26" t="s">
        <v>3152</v>
      </c>
      <c r="O52" s="44" t="s">
        <v>3173</v>
      </c>
      <c r="P52" s="38">
        <v>47.528713199999999</v>
      </c>
      <c r="Q52" s="38">
        <v>-121.82539060000001</v>
      </c>
      <c r="R52" s="26" t="s">
        <v>2106</v>
      </c>
    </row>
    <row r="53" spans="2:18" ht="240">
      <c r="B53" s="26">
        <v>48</v>
      </c>
      <c r="C53" s="26" t="s">
        <v>3289</v>
      </c>
      <c r="D53" s="26" t="s">
        <v>1047</v>
      </c>
      <c r="E53" s="22">
        <v>1</v>
      </c>
      <c r="I53" s="26" t="s">
        <v>3158</v>
      </c>
      <c r="J53" s="22">
        <v>2019</v>
      </c>
      <c r="K53" s="36" t="s">
        <v>3290</v>
      </c>
      <c r="L53" s="27"/>
      <c r="M53" s="26" t="s">
        <v>3291</v>
      </c>
      <c r="N53" s="26" t="s">
        <v>3152</v>
      </c>
      <c r="O53" s="41" t="s">
        <v>3292</v>
      </c>
      <c r="P53" s="40">
        <v>27.773056</v>
      </c>
      <c r="Q53" s="40">
        <v>-82.639999000000003</v>
      </c>
      <c r="R53" s="26" t="s">
        <v>1048</v>
      </c>
    </row>
    <row r="54" spans="2:18" ht="80.099999999999994">
      <c r="B54" s="26">
        <v>49</v>
      </c>
      <c r="C54" s="26" t="s">
        <v>3293</v>
      </c>
      <c r="D54" s="26" t="s">
        <v>2722</v>
      </c>
      <c r="F54" s="22">
        <v>1</v>
      </c>
      <c r="G54" s="22">
        <v>1</v>
      </c>
      <c r="I54" s="26" t="s">
        <v>3148</v>
      </c>
      <c r="J54" s="22" t="s">
        <v>3271</v>
      </c>
      <c r="K54" s="36" t="s">
        <v>3294</v>
      </c>
      <c r="L54" s="27"/>
      <c r="M54" s="26" t="s">
        <v>944</v>
      </c>
      <c r="N54" s="26" t="s">
        <v>3152</v>
      </c>
      <c r="O54" s="27" t="s">
        <v>3273</v>
      </c>
      <c r="P54" s="40">
        <v>40.874391799999998</v>
      </c>
      <c r="Q54" s="40">
        <v>-110.876285</v>
      </c>
      <c r="R54" s="26" t="s">
        <v>2106</v>
      </c>
    </row>
    <row r="55" spans="2:18" ht="96">
      <c r="B55" s="26">
        <v>50</v>
      </c>
      <c r="C55" s="26" t="s">
        <v>1023</v>
      </c>
      <c r="D55" s="26" t="s">
        <v>1024</v>
      </c>
      <c r="E55" s="22">
        <v>1</v>
      </c>
      <c r="I55" s="56" t="s">
        <v>3148</v>
      </c>
      <c r="J55" s="22" t="s">
        <v>3185</v>
      </c>
      <c r="K55" s="27" t="s">
        <v>3295</v>
      </c>
      <c r="L55" s="27"/>
      <c r="O55" s="61" t="s">
        <v>3296</v>
      </c>
      <c r="P55" s="40">
        <v>38.895018</v>
      </c>
      <c r="Q55" s="22">
        <v>-77.031372000000005</v>
      </c>
      <c r="R55" s="26" t="s">
        <v>1005</v>
      </c>
    </row>
  </sheetData>
  <sheetProtection formatCells="0" sort="0" autoFilter="0"/>
  <mergeCells count="4">
    <mergeCell ref="B4:D4"/>
    <mergeCell ref="E4:H4"/>
    <mergeCell ref="I4:N4"/>
    <mergeCell ref="O4:R4"/>
  </mergeCells>
  <dataValidations count="1">
    <dataValidation type="list" allowBlank="1" showInputMessage="1" showErrorMessage="1" sqref="N39:N45 N20:N37 N6:N17" xr:uid="{F70D0AB2-9010-7B4A-94B1-13F29050FA5E}">
      <formula1>"IOU, Muni, Co-Op"</formula1>
    </dataValidation>
  </dataValidations>
  <hyperlinks>
    <hyperlink ref="O49" r:id="rId1" xr:uid="{CDFD5646-A6B8-3447-979D-5705C8184B5A}"/>
    <hyperlink ref="O6" r:id="rId2" xr:uid="{E46E6296-8387-824F-BFC4-09EA3FA5B78B}"/>
    <hyperlink ref="O15" r:id="rId3" xr:uid="{68940C33-5290-F54E-9D74-D6BBB10E04D4}"/>
    <hyperlink ref="O9" r:id="rId4" xr:uid="{38A1E30D-C508-A243-BCC7-A1E08AAEC394}"/>
    <hyperlink ref="O11" r:id="rId5" xr:uid="{6C96400A-4604-4344-94D4-7294B3515678}"/>
    <hyperlink ref="O20" r:id="rId6" xr:uid="{A394BF0E-7C8B-9D4E-BA79-A286E29D99F8}"/>
    <hyperlink ref="O18" r:id="rId7" display="https://dms.puc.hawaii.gov/dms/DocumentViewer?pid=A1001001A19C11A92746G00075" xr:uid="{E9D0FF50-240B-A545-A50B-7903BFF1967A}"/>
    <hyperlink ref="O53" r:id="rId8" xr:uid="{B7FA9D5F-FCEE-EB44-AEE1-3010156EFAE2}"/>
    <hyperlink ref="O19" r:id="rId9" xr:uid="{D6B14297-E874-FF4B-9538-4F76A54EFCF8}"/>
    <hyperlink ref="O35" r:id="rId10" xr:uid="{6511400D-7838-BB4B-957A-3554F3907A7A}"/>
    <hyperlink ref="O37" r:id="rId11" xr:uid="{A8A68E4F-129A-9F4E-BBE6-7F4F80538F36}"/>
    <hyperlink ref="O23" r:id="rId12" xr:uid="{063090B7-4C3A-1F44-AD02-FDDC3EA02FC8}"/>
    <hyperlink ref="O48" r:id="rId13" xr:uid="{E3E243DA-B51C-7344-942F-962CCB8F01EA}"/>
    <hyperlink ref="O24" r:id="rId14" xr:uid="{3A90AFA0-4726-D347-9C32-EADA582EF24B}"/>
    <hyperlink ref="O30" r:id="rId15" xr:uid="{9D4490DD-B1A7-CB46-9752-921BD38279B5}"/>
    <hyperlink ref="O22" r:id="rId16" xr:uid="{9DA4A50E-C435-2A45-A021-CB63CEF03F41}"/>
    <hyperlink ref="O33" r:id="rId17" xr:uid="{1DF384F0-E5C7-6547-B470-83311E08F6FC}"/>
    <hyperlink ref="O51" r:id="rId18" xr:uid="{49D78A35-65DC-7947-AD74-CCEC38644AFD}"/>
    <hyperlink ref="O27" r:id="rId19" xr:uid="{DD3B87AE-072B-9E46-929F-119481916BD4}"/>
    <hyperlink ref="O13" r:id="rId20" xr:uid="{EAE25B24-0FE0-9D48-9511-F0CEB0A1C263}"/>
    <hyperlink ref="O26" r:id="rId21" xr:uid="{81320FB1-87E0-9D4B-9085-22D6A67AF0D3}"/>
    <hyperlink ref="O28" r:id="rId22" xr:uid="{B58F113C-7FEA-DB46-811E-DDDDE0BAD332}"/>
    <hyperlink ref="O29" r:id="rId23" xr:uid="{C04FB9C3-7309-274F-855C-05D4685142D8}"/>
    <hyperlink ref="O52" r:id="rId24" xr:uid="{0AD452BF-AE68-9246-9AF4-408202BAF6B4}"/>
    <hyperlink ref="O12" r:id="rId25" xr:uid="{487B29C8-33EC-E141-9D4D-C0D0849B07FB}"/>
    <hyperlink ref="O39" r:id="rId26" xr:uid="{5117FFCF-FF1D-BD4F-B4A5-73CCAEE92201}"/>
    <hyperlink ref="O10" r:id="rId27" xr:uid="{E4A1FD7B-5EDC-6147-9BE0-E533750F1AFE}"/>
    <hyperlink ref="O43" r:id="rId28" xr:uid="{09D951A1-15D4-854F-A6DD-386C672F0727}"/>
    <hyperlink ref="O5" r:id="rId29" xr:uid="{13824727-E563-B947-AF9B-02C59303B10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 xmlns="be125f08-6a70-4c1a-babf-879bb9e70b84">CRA</Project>
    <j701405ce5a04afa85804021ce7a4b2c xmlns="be125f08-6a70-4c1a-babf-879bb9e70b8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1196e416-c1e2-46e4-892a-39f21fb650b4</TermId>
        </TermInfo>
      </Terms>
    </j701405ce5a04afa85804021ce7a4b2c>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2A84692264644D8349D41615769519" ma:contentTypeVersion="15" ma:contentTypeDescription="Create a new document." ma:contentTypeScope="" ma:versionID="e827b18ae403b410bd7c27ef1f9ede96">
  <xsd:schema xmlns:xsd="http://www.w3.org/2001/XMLSchema" xmlns:xs="http://www.w3.org/2001/XMLSchema" xmlns:p="http://schemas.microsoft.com/office/2006/metadata/properties" xmlns:ns2="be125f08-6a70-4c1a-babf-879bb9e70b84" xmlns:ns3="11a122a2-e9a0-45aa-b3b5-ba95f14adb2c" targetNamespace="http://schemas.microsoft.com/office/2006/metadata/properties" ma:root="true" ma:fieldsID="026f8e68d73c9da735a2a091f230e1b1" ns2:_="" ns3:_="">
    <xsd:import namespace="be125f08-6a70-4c1a-babf-879bb9e70b84"/>
    <xsd:import namespace="11a122a2-e9a0-45aa-b3b5-ba95f14adb2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Project" minOccurs="0"/>
                <xsd:element ref="ns2:j701405ce5a04afa85804021ce7a4b2c"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125f08-6a70-4c1a-babf-879bb9e70b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Project" ma:index="18" nillable="true" ma:displayName="Project" ma:default="CRA" ma:format="Dropdown" ma:internalName="Project">
      <xsd:simpleType>
        <xsd:restriction base="dms:Choice">
          <xsd:enumeration value="CRA"/>
        </xsd:restriction>
      </xsd:simpleType>
    </xsd:element>
    <xsd:element name="j701405ce5a04afa85804021ce7a4b2c" ma:index="20" nillable="true" ma:taxonomy="true" ma:internalName="j701405ce5a04afa85804021ce7a4b2c" ma:taxonomyFieldName="Document_x0020_Status" ma:displayName="Document Status" ma:default="10;#Draft|1196e416-c1e2-46e4-892a-39f21fb650b4" ma:fieldId="{3701405c-e5a0-4afa-8580-4021ce7a4b2c}" ma:sspId="78ca830c-a034-4168-b956-d7763e68b615" ma:termSetId="d65b1371-216a-449b-be5c-ac755384594b" ma:anchorId="00000000-0000-0000-0000-000000000000" ma:open="fals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a122a2-e9a0-45aa-b3b5-ba95f14adb2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C33655-6CB0-4536-8552-C740B14BEB12}"/>
</file>

<file path=customXml/itemProps2.xml><?xml version="1.0" encoding="utf-8"?>
<ds:datastoreItem xmlns:ds="http://schemas.openxmlformats.org/officeDocument/2006/customXml" ds:itemID="{BC24B0E7-3337-4DE5-9F68-0392A832F92A}"/>
</file>

<file path=customXml/itemProps3.xml><?xml version="1.0" encoding="utf-8"?>
<ds:datastoreItem xmlns:ds="http://schemas.openxmlformats.org/officeDocument/2006/customXml" ds:itemID="{02CB0CBC-C275-4609-B27B-9528C4EC1E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Jingyi Tang</cp:lastModifiedBy>
  <cp:revision/>
  <dcterms:created xsi:type="dcterms:W3CDTF">2021-03-05T21:49:07Z</dcterms:created>
  <dcterms:modified xsi:type="dcterms:W3CDTF">2021-10-18T21:46:11Z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0x010100332A84692264644D8349D41615769519</vt:lpwstr>
  </property>
  <property fmtid="{D5CDD505-2E9C-101B-9397-08002B2CF9AE}" pid="3" name="m26e38606aa543cb981614fc6d49280d">
    <vt:lpwstr>None chosen|167b4b46-1305-4f1c-ae8d-d28783621603</vt:lpwstr>
  </property>
  <property fmtid="{D5CDD505-2E9C-101B-9397-08002B2CF9AE}" pid="4" name="n48685bf95bc4b8fa4aa6bfb34ecb222">
    <vt:lpwstr>Carbon Free Cities and Regions|a59d5bc4-4b27-40c9-ae91-854acbad63d5</vt:lpwstr>
  </property>
  <property fmtid="{D5CDD505-2E9C-101B-9397-08002B2CF9AE}" pid="5" name="i44d58dc1cf74c3bb0600f75e80272a0">
    <vt:lpwstr>United States|e78c81d2-f77a-4423-bced-88c0de1115e6</vt:lpwstr>
  </property>
  <property fmtid="{D5CDD505-2E9C-101B-9397-08002B2CF9AE}" pid="6" name="TaxCatchAll">
    <vt:lpwstr>14;#Unrestricted|e3b3d182-2f78-40d0-877f-b4ead85fe795;#13;#United States|e78c81d2-f77a-4423-bced-88c0de1115e6;#12;#CRC - Cities Renewable Accelerator|069c7d1d-9788-4f22-967a-b544052192ed;#11;#Carbon Free Cities and Regions|a59d5bc4-4b27-40c9-ae91-854acbad63d5;#10;#Draft|1196e416-c1e2-46e4-892a-39f21fb650b4;#17;#None chosen|167b4b46-1305-4f1c-ae8d-d28783621603</vt:lpwstr>
  </property>
  <property fmtid="{D5CDD505-2E9C-101B-9397-08002B2CF9AE}" pid="7" name="a89724b4e3534976bc6d4cbd830a24d7">
    <vt:lpwstr>CRC - Cities Renewable Accelerator|069c7d1d-9788-4f22-967a-b544052192ed</vt:lpwstr>
  </property>
  <property fmtid="{D5CDD505-2E9C-101B-9397-08002B2CF9AE}" pid="8" name="gc2bdc12101d49aa9188caec24efa8bb">
    <vt:lpwstr>Unrestricted|e3b3d182-2f78-40d0-877f-b4ead85fe795</vt:lpwstr>
  </property>
  <property fmtid="{D5CDD505-2E9C-101B-9397-08002B2CF9AE}" pid="9" name="Technology">
    <vt:lpwstr>17;#None chosen|167b4b46-1305-4f1c-ae8d-d28783621603</vt:lpwstr>
  </property>
  <property fmtid="{D5CDD505-2E9C-101B-9397-08002B2CF9AE}" pid="10" name="Geography">
    <vt:lpwstr>13;#United States|e78c81d2-f77a-4423-bced-88c0de1115e6</vt:lpwstr>
  </property>
  <property fmtid="{D5CDD505-2E9C-101B-9397-08002B2CF9AE}" pid="11" name="Restricted0">
    <vt:lpwstr>14;#Unrestricted|e3b3d182-2f78-40d0-877f-b4ead85fe795</vt:lpwstr>
  </property>
  <property fmtid="{D5CDD505-2E9C-101B-9397-08002B2CF9AE}" pid="12" name="Industry">
    <vt:lpwstr/>
  </property>
  <property fmtid="{D5CDD505-2E9C-101B-9397-08002B2CF9AE}" pid="13" name="l9283ed5dc164381a5df9e58c4c717b4">
    <vt:lpwstr/>
  </property>
  <property fmtid="{D5CDD505-2E9C-101B-9397-08002B2CF9AE}" pid="14" name="Document Status">
    <vt:lpwstr>10;#Draft|1196e416-c1e2-46e4-892a-39f21fb650b4</vt:lpwstr>
  </property>
  <property fmtid="{D5CDD505-2E9C-101B-9397-08002B2CF9AE}" pid="15" name="Program">
    <vt:lpwstr>11;#Carbon Free Cities and Regions|a59d5bc4-4b27-40c9-ae91-854acbad63d5</vt:lpwstr>
  </property>
  <property fmtid="{D5CDD505-2E9C-101B-9397-08002B2CF9AE}" pid="16" name="Initiative">
    <vt:lpwstr>12;#CRC - Cities Renewable Accelerator|069c7d1d-9788-4f22-967a-b544052192ed</vt:lpwstr>
  </property>
</Properties>
</file>